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P" sheetId="54" r:id="rId1"/>
    <sheet name="1A" sheetId="14" r:id="rId2"/>
    <sheet name="1B" sheetId="15" r:id="rId3"/>
    <sheet name="2P" sheetId="55" r:id="rId4"/>
    <sheet name="2A" sheetId="1" r:id="rId5"/>
    <sheet name="2B" sheetId="18" r:id="rId6"/>
    <sheet name="Benchmark A (1-2)" sheetId="44" r:id="rId7"/>
    <sheet name="Benchmark B (1-2)" sheetId="50" r:id="rId8"/>
    <sheet name="3P" sheetId="56" r:id="rId9"/>
    <sheet name="3A" sheetId="16" r:id="rId10"/>
    <sheet name="3B" sheetId="17" r:id="rId11"/>
    <sheet name="4P" sheetId="57" r:id="rId12"/>
    <sheet name="4A" sheetId="20" r:id="rId13"/>
    <sheet name="4B" sheetId="21" r:id="rId14"/>
    <sheet name="5P" sheetId="58" r:id="rId15"/>
    <sheet name="5A" sheetId="22" r:id="rId16"/>
    <sheet name="5B" sheetId="23" r:id="rId17"/>
    <sheet name="Mid-Course Test A" sheetId="47" r:id="rId18"/>
    <sheet name="Mid-Course Test B" sheetId="51" r:id="rId19"/>
    <sheet name="6P" sheetId="59" r:id="rId20"/>
    <sheet name="6A" sheetId="24" r:id="rId21"/>
    <sheet name="6B" sheetId="25" r:id="rId22"/>
    <sheet name="7P" sheetId="60" r:id="rId23"/>
    <sheet name="7A" sheetId="26" r:id="rId24"/>
    <sheet name="7B" sheetId="27" r:id="rId25"/>
    <sheet name="8P" sheetId="61" r:id="rId26"/>
    <sheet name="8A" sheetId="28" r:id="rId27"/>
    <sheet name="8B" sheetId="29" r:id="rId28"/>
    <sheet name="Benchmark A (6-8)" sheetId="45" r:id="rId29"/>
    <sheet name="Benchmark B (6-8)" sheetId="49" r:id="rId30"/>
    <sheet name="9P" sheetId="62" r:id="rId31"/>
    <sheet name="9A" sheetId="30" r:id="rId32"/>
    <sheet name="9B" sheetId="31" r:id="rId33"/>
    <sheet name="10P" sheetId="63" r:id="rId34"/>
    <sheet name="10A" sheetId="32" r:id="rId35"/>
    <sheet name="10B" sheetId="33" r:id="rId36"/>
    <sheet name="End of Course A" sheetId="48" r:id="rId37"/>
    <sheet name="End of Course B" sheetId="64" r:id="rId38"/>
    <sheet name="Common Core Standards Grade 7" sheetId="19" r:id="rId3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8" l="1"/>
  <c r="O10" i="18"/>
  <c r="O11" i="18"/>
  <c r="O12" i="18"/>
  <c r="O13" i="18"/>
  <c r="O14" i="18"/>
  <c r="O15" i="18"/>
  <c r="O16" i="18"/>
  <c r="O17" i="18"/>
  <c r="O18" i="18"/>
  <c r="O19" i="18"/>
  <c r="O20" i="18"/>
  <c r="O21" i="18"/>
  <c r="O22" i="18"/>
  <c r="O23" i="18"/>
  <c r="O24" i="18"/>
  <c r="O25" i="18"/>
  <c r="O26" i="18"/>
  <c r="O27" i="18"/>
  <c r="O28" i="18"/>
  <c r="O29" i="18"/>
  <c r="O30" i="18"/>
  <c r="O31" i="18"/>
  <c r="O8" i="18"/>
  <c r="O9" i="1"/>
  <c r="O10" i="1"/>
  <c r="O11" i="1"/>
  <c r="O12" i="1"/>
  <c r="O13" i="1"/>
  <c r="O14" i="1"/>
  <c r="O15" i="1"/>
  <c r="O16" i="1"/>
  <c r="O17" i="1"/>
  <c r="O18" i="1"/>
  <c r="O19" i="1"/>
  <c r="O20" i="1"/>
  <c r="O21" i="1"/>
  <c r="O22" i="1"/>
  <c r="O23" i="1"/>
  <c r="O24" i="1"/>
  <c r="O25" i="1"/>
  <c r="O26" i="1"/>
  <c r="O27" i="1"/>
  <c r="O28" i="1"/>
  <c r="O29" i="1"/>
  <c r="O30" i="1"/>
  <c r="O31" i="1"/>
  <c r="O8" i="1"/>
  <c r="R9" i="15"/>
  <c r="R10" i="15"/>
  <c r="R11" i="15"/>
  <c r="R12" i="15"/>
  <c r="R13" i="15"/>
  <c r="R14" i="15"/>
  <c r="R15" i="15"/>
  <c r="R16" i="15"/>
  <c r="R17" i="15"/>
  <c r="R18" i="15"/>
  <c r="R19" i="15"/>
  <c r="R20" i="15"/>
  <c r="R21" i="15"/>
  <c r="R22" i="15"/>
  <c r="R23" i="15"/>
  <c r="R24" i="15"/>
  <c r="R25" i="15"/>
  <c r="R26" i="15"/>
  <c r="R27" i="15"/>
  <c r="R28" i="15"/>
  <c r="R29" i="15"/>
  <c r="R30" i="15"/>
  <c r="R31" i="15"/>
  <c r="R8" i="15"/>
  <c r="R9" i="14"/>
  <c r="R10" i="14"/>
  <c r="R11" i="14"/>
  <c r="R12" i="14"/>
  <c r="R13" i="14"/>
  <c r="R14" i="14"/>
  <c r="R15" i="14"/>
  <c r="R16" i="14"/>
  <c r="R17" i="14"/>
  <c r="R18" i="14"/>
  <c r="R19" i="14"/>
  <c r="R20" i="14"/>
  <c r="R21" i="14"/>
  <c r="R22" i="14"/>
  <c r="R23" i="14"/>
  <c r="R24" i="14"/>
  <c r="R25" i="14"/>
  <c r="R26" i="14"/>
  <c r="R27" i="14"/>
  <c r="R28" i="14"/>
  <c r="R29" i="14"/>
  <c r="R30" i="14"/>
  <c r="R31" i="14"/>
  <c r="R8" i="14"/>
  <c r="AI8" i="64" l="1"/>
  <c r="O8" i="22"/>
  <c r="P9" i="21"/>
  <c r="P10" i="21"/>
  <c r="P11" i="21"/>
  <c r="P12" i="21"/>
  <c r="P13" i="21"/>
  <c r="P14" i="21"/>
  <c r="P15" i="21"/>
  <c r="P16" i="21"/>
  <c r="P17" i="21"/>
  <c r="P18" i="21"/>
  <c r="P19" i="21"/>
  <c r="P20" i="21"/>
  <c r="P21" i="21"/>
  <c r="P22" i="21"/>
  <c r="P23" i="21"/>
  <c r="P24" i="21"/>
  <c r="P25" i="21"/>
  <c r="P26" i="21"/>
  <c r="P27" i="21"/>
  <c r="P28" i="21"/>
  <c r="P29" i="21"/>
  <c r="P30" i="21"/>
  <c r="P31" i="21"/>
  <c r="P8" i="21"/>
  <c r="R8" i="16"/>
  <c r="U8" i="44"/>
  <c r="Q32" i="15" l="1"/>
  <c r="Q33" i="15" s="1"/>
  <c r="P32" i="15"/>
  <c r="P33" i="15" s="1"/>
  <c r="O32" i="15"/>
  <c r="O33" i="15" s="1"/>
  <c r="N32" i="15"/>
  <c r="N33" i="15" s="1"/>
  <c r="M32" i="15"/>
  <c r="M33" i="15" s="1"/>
  <c r="L32" i="15"/>
  <c r="L33" i="15" s="1"/>
  <c r="K32" i="15"/>
  <c r="K33" i="15" s="1"/>
  <c r="J32" i="15"/>
  <c r="J33" i="15" s="1"/>
  <c r="I32" i="15"/>
  <c r="I33" i="15" s="1"/>
  <c r="H32" i="15"/>
  <c r="H33" i="15" s="1"/>
  <c r="G32" i="15"/>
  <c r="G33" i="15" s="1"/>
  <c r="F32" i="15"/>
  <c r="F33" i="15" s="1"/>
  <c r="E32" i="15"/>
  <c r="E33" i="15" s="1"/>
  <c r="D32" i="15"/>
  <c r="D33" i="15" s="1"/>
  <c r="C32" i="15"/>
  <c r="C33" i="15" s="1"/>
  <c r="B32" i="15"/>
  <c r="B33" i="15" s="1"/>
  <c r="N32" i="14"/>
  <c r="N33" i="14" s="1"/>
  <c r="O32" i="14"/>
  <c r="O33" i="14" s="1"/>
  <c r="P32" i="14"/>
  <c r="P33" i="14" s="1"/>
  <c r="R32" i="15" l="1"/>
  <c r="AE32" i="64"/>
  <c r="AE33" i="64" s="1"/>
  <c r="AF32" i="64"/>
  <c r="AF33" i="64" s="1"/>
  <c r="AG32" i="64"/>
  <c r="AG33" i="64" s="1"/>
  <c r="AI9" i="64"/>
  <c r="AI10" i="64"/>
  <c r="AI11" i="64"/>
  <c r="AI12" i="64"/>
  <c r="AI13" i="64"/>
  <c r="AI14" i="64"/>
  <c r="AI15" i="64"/>
  <c r="AI16" i="64"/>
  <c r="AI17" i="64"/>
  <c r="AI18" i="64"/>
  <c r="AI19" i="64"/>
  <c r="AI20" i="64"/>
  <c r="AI21" i="64"/>
  <c r="AI22" i="64"/>
  <c r="AI23" i="64"/>
  <c r="AI24" i="64"/>
  <c r="AI25" i="64"/>
  <c r="AI26" i="64"/>
  <c r="AI27" i="64"/>
  <c r="AI28" i="64"/>
  <c r="AI29" i="64"/>
  <c r="AI30" i="64"/>
  <c r="AI31" i="64"/>
  <c r="AI9" i="48"/>
  <c r="AI10" i="48"/>
  <c r="AI11" i="48"/>
  <c r="AI12" i="48"/>
  <c r="AI13" i="48"/>
  <c r="AI14" i="48"/>
  <c r="AI15" i="48"/>
  <c r="AI16" i="48"/>
  <c r="AI17" i="48"/>
  <c r="AI18" i="48"/>
  <c r="AI19" i="48"/>
  <c r="AI20" i="48"/>
  <c r="AI21" i="48"/>
  <c r="AI22" i="48"/>
  <c r="AI23" i="48"/>
  <c r="AI24" i="48"/>
  <c r="AI25" i="48"/>
  <c r="AI26" i="48"/>
  <c r="AI27" i="48"/>
  <c r="AI28" i="48"/>
  <c r="AI29" i="48"/>
  <c r="AI30" i="48"/>
  <c r="AI31" i="48"/>
  <c r="AI8" i="48"/>
  <c r="U8" i="45"/>
  <c r="Y32" i="48"/>
  <c r="Z32" i="48"/>
  <c r="AA32" i="48"/>
  <c r="AB32" i="48"/>
  <c r="AC32" i="48"/>
  <c r="AD32" i="48"/>
  <c r="AE32" i="48"/>
  <c r="AF32" i="48"/>
  <c r="AG32" i="48"/>
  <c r="AH32" i="48"/>
  <c r="Y33" i="48"/>
  <c r="Z33" i="48"/>
  <c r="AA33" i="48"/>
  <c r="AB33" i="48"/>
  <c r="AC33" i="48"/>
  <c r="AD33" i="48"/>
  <c r="AE33" i="48"/>
  <c r="AF33" i="48"/>
  <c r="AG33" i="48"/>
  <c r="AH33" i="48"/>
  <c r="Y32" i="64"/>
  <c r="Y33" i="64" s="1"/>
  <c r="Z32" i="64"/>
  <c r="AA32" i="64"/>
  <c r="AA33" i="64" s="1"/>
  <c r="AB32" i="64"/>
  <c r="AB33" i="64" s="1"/>
  <c r="AC32" i="64"/>
  <c r="AC33" i="64" s="1"/>
  <c r="AD32" i="64"/>
  <c r="AD33" i="64" s="1"/>
  <c r="AH32" i="64"/>
  <c r="AH33" i="64" s="1"/>
  <c r="Z33" i="64"/>
  <c r="B32" i="64"/>
  <c r="B33" i="64" s="1"/>
  <c r="C32" i="64"/>
  <c r="C33" i="64" s="1"/>
  <c r="D32" i="64"/>
  <c r="D33" i="64" s="1"/>
  <c r="E32" i="64"/>
  <c r="E33" i="64" s="1"/>
  <c r="F32" i="64"/>
  <c r="F33" i="64" s="1"/>
  <c r="G32" i="64"/>
  <c r="G33" i="64" s="1"/>
  <c r="H32" i="64"/>
  <c r="H33" i="64" s="1"/>
  <c r="I32" i="64"/>
  <c r="I33" i="64" s="1"/>
  <c r="J32" i="64"/>
  <c r="J33" i="64" s="1"/>
  <c r="K32" i="64"/>
  <c r="K33" i="64" s="1"/>
  <c r="L32" i="64"/>
  <c r="L33" i="64" s="1"/>
  <c r="M32" i="64"/>
  <c r="M33" i="64" s="1"/>
  <c r="N32" i="64"/>
  <c r="N33" i="64" s="1"/>
  <c r="O32" i="64"/>
  <c r="O33" i="64" s="1"/>
  <c r="P32" i="64"/>
  <c r="P33" i="64" s="1"/>
  <c r="Q32" i="64"/>
  <c r="Q33" i="64" s="1"/>
  <c r="R32" i="64"/>
  <c r="R33" i="64" s="1"/>
  <c r="S32" i="64"/>
  <c r="S33" i="64" s="1"/>
  <c r="T32" i="64"/>
  <c r="T33" i="64" s="1"/>
  <c r="U32" i="64"/>
  <c r="U33" i="64" s="1"/>
  <c r="V32" i="64"/>
  <c r="V33" i="64" s="1"/>
  <c r="W32" i="64"/>
  <c r="W33" i="64" s="1"/>
  <c r="X32" i="64"/>
  <c r="X33" i="64" s="1"/>
  <c r="N32" i="63"/>
  <c r="O32" i="63"/>
  <c r="P32" i="63"/>
  <c r="Q32" i="63"/>
  <c r="R32" i="63"/>
  <c r="S32" i="63"/>
  <c r="N33" i="63"/>
  <c r="O33" i="63"/>
  <c r="P33" i="63"/>
  <c r="Q33" i="63"/>
  <c r="R33" i="63"/>
  <c r="S33" i="63"/>
  <c r="N32" i="58"/>
  <c r="O32" i="58"/>
  <c r="P32" i="58"/>
  <c r="Q32" i="58"/>
  <c r="N33" i="58"/>
  <c r="O33" i="58"/>
  <c r="P33" i="58"/>
  <c r="Q33" i="58"/>
  <c r="N32" i="57"/>
  <c r="O32" i="57"/>
  <c r="P32" i="57"/>
  <c r="Q32" i="57"/>
  <c r="R32" i="57"/>
  <c r="R33" i="57" s="1"/>
  <c r="S32" i="57"/>
  <c r="S33" i="57" s="1"/>
  <c r="N33" i="57"/>
  <c r="O33" i="57"/>
  <c r="P33" i="57"/>
  <c r="Q33" i="57"/>
  <c r="N32" i="56"/>
  <c r="N33" i="56" s="1"/>
  <c r="O32" i="56"/>
  <c r="P32" i="56"/>
  <c r="P33" i="56" s="1"/>
  <c r="Q32" i="56"/>
  <c r="Q33" i="56" s="1"/>
  <c r="R32" i="56"/>
  <c r="R33" i="56" s="1"/>
  <c r="S32" i="56"/>
  <c r="S33" i="56" s="1"/>
  <c r="T32" i="56"/>
  <c r="T33" i="56" s="1"/>
  <c r="U32" i="56"/>
  <c r="U33" i="56" s="1"/>
  <c r="V32" i="56"/>
  <c r="V33" i="56" s="1"/>
  <c r="W32" i="56"/>
  <c r="W33" i="56" s="1"/>
  <c r="X32" i="56"/>
  <c r="X33" i="56" s="1"/>
  <c r="Y32" i="56"/>
  <c r="Y33" i="56" s="1"/>
  <c r="Z32" i="56"/>
  <c r="Z33" i="56" s="1"/>
  <c r="AA32" i="56"/>
  <c r="AA33" i="56" s="1"/>
  <c r="AB32" i="56"/>
  <c r="AB33" i="56" s="1"/>
  <c r="O33" i="56"/>
  <c r="Y33" i="55"/>
  <c r="N32" i="55"/>
  <c r="N33" i="55" s="1"/>
  <c r="O32" i="55"/>
  <c r="O33" i="55" s="1"/>
  <c r="P32" i="55"/>
  <c r="P33" i="55" s="1"/>
  <c r="Q32" i="55"/>
  <c r="Q33" i="55" s="1"/>
  <c r="R32" i="55"/>
  <c r="R33" i="55" s="1"/>
  <c r="S32" i="55"/>
  <c r="S33" i="55" s="1"/>
  <c r="T32" i="55"/>
  <c r="T33" i="55" s="1"/>
  <c r="U32" i="55"/>
  <c r="U33" i="55" s="1"/>
  <c r="V32" i="55"/>
  <c r="V33" i="55" s="1"/>
  <c r="W32" i="55"/>
  <c r="W33" i="55" s="1"/>
  <c r="X32" i="55"/>
  <c r="X33" i="55" s="1"/>
  <c r="Y32" i="55"/>
  <c r="Z32" i="55"/>
  <c r="Z33" i="55" s="1"/>
  <c r="U32" i="54"/>
  <c r="V32" i="54"/>
  <c r="W32" i="54"/>
  <c r="X32" i="54"/>
  <c r="Y32" i="54"/>
  <c r="Z32" i="54"/>
  <c r="AA32" i="54"/>
  <c r="AB32" i="54"/>
  <c r="AC32" i="54"/>
  <c r="AD32" i="54"/>
  <c r="U33" i="54"/>
  <c r="V33" i="54"/>
  <c r="W33" i="54"/>
  <c r="X33" i="54"/>
  <c r="Y33" i="54"/>
  <c r="Z33" i="54"/>
  <c r="AA33" i="54"/>
  <c r="AB33" i="54"/>
  <c r="AC33" i="54"/>
  <c r="AD33" i="54"/>
  <c r="N32" i="54"/>
  <c r="N33" i="54" s="1"/>
  <c r="O32" i="54"/>
  <c r="O33" i="54" s="1"/>
  <c r="P32" i="54"/>
  <c r="P33" i="54" s="1"/>
  <c r="Q32" i="54"/>
  <c r="Q33" i="54" s="1"/>
  <c r="R32" i="54"/>
  <c r="R33" i="54" s="1"/>
  <c r="S32" i="54"/>
  <c r="S33" i="54" s="1"/>
  <c r="T32" i="54"/>
  <c r="T33" i="54" s="1"/>
  <c r="M32" i="56"/>
  <c r="M33" i="56" s="1"/>
  <c r="L32" i="56"/>
  <c r="L33" i="56" s="1"/>
  <c r="K32" i="56"/>
  <c r="K33" i="56" s="1"/>
  <c r="J32" i="56"/>
  <c r="J33" i="56" s="1"/>
  <c r="I32" i="56"/>
  <c r="I33" i="56" s="1"/>
  <c r="H32" i="56"/>
  <c r="H33" i="56" s="1"/>
  <c r="G32" i="56"/>
  <c r="G33" i="56" s="1"/>
  <c r="F32" i="56"/>
  <c r="F33" i="56" s="1"/>
  <c r="E32" i="56"/>
  <c r="E33" i="56" s="1"/>
  <c r="D32" i="56"/>
  <c r="D33" i="56" s="1"/>
  <c r="C32" i="56"/>
  <c r="C33" i="56" s="1"/>
  <c r="B32" i="56"/>
  <c r="B33" i="56" s="1"/>
  <c r="M32" i="57"/>
  <c r="M33" i="57" s="1"/>
  <c r="L32" i="57"/>
  <c r="L33" i="57" s="1"/>
  <c r="K32" i="57"/>
  <c r="K33" i="57" s="1"/>
  <c r="J32" i="57"/>
  <c r="J33" i="57" s="1"/>
  <c r="I32" i="57"/>
  <c r="I33" i="57" s="1"/>
  <c r="H32" i="57"/>
  <c r="H33" i="57" s="1"/>
  <c r="G32" i="57"/>
  <c r="G33" i="57" s="1"/>
  <c r="F32" i="57"/>
  <c r="F33" i="57" s="1"/>
  <c r="E32" i="57"/>
  <c r="E33" i="57" s="1"/>
  <c r="D32" i="57"/>
  <c r="D33" i="57" s="1"/>
  <c r="C32" i="57"/>
  <c r="C33" i="57" s="1"/>
  <c r="B32" i="57"/>
  <c r="B33" i="57" s="1"/>
  <c r="M32" i="58"/>
  <c r="M33" i="58" s="1"/>
  <c r="L32" i="58"/>
  <c r="L33" i="58" s="1"/>
  <c r="K32" i="58"/>
  <c r="K33" i="58" s="1"/>
  <c r="J32" i="58"/>
  <c r="J33" i="58" s="1"/>
  <c r="I32" i="58"/>
  <c r="I33" i="58" s="1"/>
  <c r="H32" i="58"/>
  <c r="H33" i="58" s="1"/>
  <c r="G32" i="58"/>
  <c r="G33" i="58" s="1"/>
  <c r="F32" i="58"/>
  <c r="F33" i="58" s="1"/>
  <c r="E32" i="58"/>
  <c r="E33" i="58" s="1"/>
  <c r="D32" i="58"/>
  <c r="D33" i="58" s="1"/>
  <c r="C32" i="58"/>
  <c r="C33" i="58" s="1"/>
  <c r="B32" i="58"/>
  <c r="B33" i="58" s="1"/>
  <c r="H32" i="59"/>
  <c r="H33" i="59" s="1"/>
  <c r="G32" i="59"/>
  <c r="G33" i="59" s="1"/>
  <c r="F32" i="59"/>
  <c r="F33" i="59" s="1"/>
  <c r="E32" i="59"/>
  <c r="E33" i="59" s="1"/>
  <c r="D32" i="59"/>
  <c r="D33" i="59" s="1"/>
  <c r="C32" i="59"/>
  <c r="C33" i="59" s="1"/>
  <c r="B32" i="59"/>
  <c r="B33" i="59" s="1"/>
  <c r="M32" i="60"/>
  <c r="M33" i="60" s="1"/>
  <c r="L32" i="60"/>
  <c r="L33" i="60" s="1"/>
  <c r="K32" i="60"/>
  <c r="K33" i="60" s="1"/>
  <c r="J32" i="60"/>
  <c r="J33" i="60" s="1"/>
  <c r="I32" i="60"/>
  <c r="I33" i="60" s="1"/>
  <c r="H32" i="60"/>
  <c r="H33" i="60" s="1"/>
  <c r="G32" i="60"/>
  <c r="G33" i="60" s="1"/>
  <c r="F32" i="60"/>
  <c r="F33" i="60" s="1"/>
  <c r="E32" i="60"/>
  <c r="E33" i="60" s="1"/>
  <c r="D32" i="60"/>
  <c r="D33" i="60" s="1"/>
  <c r="C32" i="60"/>
  <c r="C33" i="60" s="1"/>
  <c r="B32" i="60"/>
  <c r="B33" i="60" s="1"/>
  <c r="G32" i="61"/>
  <c r="G33" i="61" s="1"/>
  <c r="F32" i="61"/>
  <c r="F33" i="61" s="1"/>
  <c r="E32" i="61"/>
  <c r="E33" i="61" s="1"/>
  <c r="D32" i="61"/>
  <c r="D33" i="61" s="1"/>
  <c r="C32" i="61"/>
  <c r="C33" i="61" s="1"/>
  <c r="B32" i="61"/>
  <c r="B33" i="61" s="1"/>
  <c r="M32" i="62"/>
  <c r="M33" i="62" s="1"/>
  <c r="L32" i="62"/>
  <c r="L33" i="62" s="1"/>
  <c r="K32" i="62"/>
  <c r="K33" i="62" s="1"/>
  <c r="J32" i="62"/>
  <c r="J33" i="62" s="1"/>
  <c r="I32" i="62"/>
  <c r="I33" i="62" s="1"/>
  <c r="H32" i="62"/>
  <c r="H33" i="62" s="1"/>
  <c r="G32" i="62"/>
  <c r="G33" i="62" s="1"/>
  <c r="F32" i="62"/>
  <c r="F33" i="62" s="1"/>
  <c r="E32" i="62"/>
  <c r="E33" i="62" s="1"/>
  <c r="D32" i="62"/>
  <c r="D33" i="62" s="1"/>
  <c r="C32" i="62"/>
  <c r="C33" i="62" s="1"/>
  <c r="B32" i="62"/>
  <c r="B33" i="62" s="1"/>
  <c r="M32" i="63"/>
  <c r="M33" i="63" s="1"/>
  <c r="L32" i="63"/>
  <c r="L33" i="63" s="1"/>
  <c r="K32" i="63"/>
  <c r="K33" i="63" s="1"/>
  <c r="J32" i="63"/>
  <c r="J33" i="63" s="1"/>
  <c r="I32" i="63"/>
  <c r="I33" i="63" s="1"/>
  <c r="H32" i="63"/>
  <c r="H33" i="63" s="1"/>
  <c r="G32" i="63"/>
  <c r="G33" i="63" s="1"/>
  <c r="F32" i="63"/>
  <c r="F33" i="63" s="1"/>
  <c r="E32" i="63"/>
  <c r="E33" i="63" s="1"/>
  <c r="D32" i="63"/>
  <c r="D33" i="63" s="1"/>
  <c r="C32" i="63"/>
  <c r="C33" i="63" s="1"/>
  <c r="B32" i="63"/>
  <c r="B33" i="63" s="1"/>
  <c r="M32" i="55"/>
  <c r="M33" i="55" s="1"/>
  <c r="L32" i="55"/>
  <c r="L33" i="55" s="1"/>
  <c r="K32" i="55"/>
  <c r="K33" i="55" s="1"/>
  <c r="J32" i="55"/>
  <c r="J33" i="55" s="1"/>
  <c r="I32" i="55"/>
  <c r="I33" i="55" s="1"/>
  <c r="H32" i="55"/>
  <c r="H33" i="55" s="1"/>
  <c r="G32" i="55"/>
  <c r="G33" i="55" s="1"/>
  <c r="F32" i="55"/>
  <c r="F33" i="55" s="1"/>
  <c r="E32" i="55"/>
  <c r="E33" i="55" s="1"/>
  <c r="D32" i="55"/>
  <c r="D33" i="55" s="1"/>
  <c r="C32" i="55"/>
  <c r="C33" i="55" s="1"/>
  <c r="B32" i="55"/>
  <c r="B33" i="55" s="1"/>
  <c r="M32" i="54"/>
  <c r="M33" i="54" s="1"/>
  <c r="L32" i="54"/>
  <c r="L33" i="54" s="1"/>
  <c r="K32" i="54"/>
  <c r="K33" i="54" s="1"/>
  <c r="J32" i="54"/>
  <c r="J33" i="54" s="1"/>
  <c r="I32" i="54"/>
  <c r="I33" i="54" s="1"/>
  <c r="H32" i="54"/>
  <c r="H33" i="54" s="1"/>
  <c r="G32" i="54"/>
  <c r="G33" i="54" s="1"/>
  <c r="F32" i="54"/>
  <c r="F33" i="54" s="1"/>
  <c r="E32" i="54"/>
  <c r="E33" i="54" s="1"/>
  <c r="D32" i="54"/>
  <c r="D33" i="54" s="1"/>
  <c r="C32" i="54"/>
  <c r="C33" i="54" s="1"/>
  <c r="B32" i="54"/>
  <c r="B33" i="54" s="1"/>
  <c r="AI32" i="48" l="1"/>
  <c r="AI32" i="64"/>
  <c r="P32" i="32"/>
  <c r="N33" i="32"/>
  <c r="C33" i="32"/>
  <c r="D33" i="32"/>
  <c r="E33" i="32"/>
  <c r="F33" i="32"/>
  <c r="G33" i="32"/>
  <c r="H33" i="32"/>
  <c r="I33" i="32"/>
  <c r="J33" i="32"/>
  <c r="K33" i="32"/>
  <c r="L33" i="32"/>
  <c r="M33" i="32"/>
  <c r="O33" i="32"/>
  <c r="B33" i="32"/>
  <c r="B32" i="45"/>
  <c r="B33" i="45" s="1"/>
  <c r="P9" i="33" l="1"/>
  <c r="P10" i="33"/>
  <c r="P11" i="33"/>
  <c r="P12" i="33"/>
  <c r="P13" i="33"/>
  <c r="P14" i="33"/>
  <c r="P15" i="33"/>
  <c r="P16" i="33"/>
  <c r="P17" i="33"/>
  <c r="P18" i="33"/>
  <c r="P19" i="33"/>
  <c r="P20" i="33"/>
  <c r="P21" i="33"/>
  <c r="P22" i="33"/>
  <c r="P23" i="33"/>
  <c r="P24" i="33"/>
  <c r="P25" i="33"/>
  <c r="P26" i="33"/>
  <c r="P27" i="33"/>
  <c r="P28" i="33"/>
  <c r="P29" i="33"/>
  <c r="P30" i="33"/>
  <c r="P31" i="33"/>
  <c r="P8" i="33"/>
  <c r="P9" i="32"/>
  <c r="P10" i="32"/>
  <c r="P11" i="32"/>
  <c r="P12" i="32"/>
  <c r="P13" i="32"/>
  <c r="P14" i="32"/>
  <c r="P15" i="32"/>
  <c r="P16" i="32"/>
  <c r="P17" i="32"/>
  <c r="P18" i="32"/>
  <c r="P19" i="32"/>
  <c r="P20" i="32"/>
  <c r="P21" i="32"/>
  <c r="P22" i="32"/>
  <c r="P23" i="32"/>
  <c r="P24" i="32"/>
  <c r="P25" i="32"/>
  <c r="P26" i="32"/>
  <c r="P27" i="32"/>
  <c r="P28" i="32"/>
  <c r="P29" i="32"/>
  <c r="P30" i="32"/>
  <c r="P31" i="32"/>
  <c r="P8" i="32"/>
  <c r="L9" i="31"/>
  <c r="L10" i="31"/>
  <c r="L11" i="31"/>
  <c r="L12" i="31"/>
  <c r="L13" i="31"/>
  <c r="L14" i="31"/>
  <c r="L15" i="31"/>
  <c r="L16" i="31"/>
  <c r="L17" i="31"/>
  <c r="L18" i="31"/>
  <c r="L19" i="31"/>
  <c r="L20" i="31"/>
  <c r="L21" i="31"/>
  <c r="L22" i="31"/>
  <c r="L23" i="31"/>
  <c r="L24" i="31"/>
  <c r="L25" i="31"/>
  <c r="L26" i="31"/>
  <c r="L27" i="31"/>
  <c r="L28" i="31"/>
  <c r="L29" i="31"/>
  <c r="L30" i="31"/>
  <c r="L31" i="31"/>
  <c r="L8" i="31"/>
  <c r="L9" i="30"/>
  <c r="L10" i="30"/>
  <c r="L11" i="30"/>
  <c r="L12" i="30"/>
  <c r="L13" i="30"/>
  <c r="L32" i="30" s="1"/>
  <c r="L14" i="30"/>
  <c r="L15" i="30"/>
  <c r="L16" i="30"/>
  <c r="L17" i="30"/>
  <c r="L18" i="30"/>
  <c r="L19" i="30"/>
  <c r="L20" i="30"/>
  <c r="L21" i="30"/>
  <c r="L22" i="30"/>
  <c r="L23" i="30"/>
  <c r="L24" i="30"/>
  <c r="L25" i="30"/>
  <c r="L26" i="30"/>
  <c r="L27" i="30"/>
  <c r="L28" i="30"/>
  <c r="L29" i="30"/>
  <c r="L30" i="30"/>
  <c r="L31" i="30"/>
  <c r="L8" i="30"/>
  <c r="U9" i="49"/>
  <c r="U10" i="49"/>
  <c r="U11" i="49"/>
  <c r="U12" i="49"/>
  <c r="U13" i="49"/>
  <c r="U14" i="49"/>
  <c r="U15" i="49"/>
  <c r="U32" i="49" s="1"/>
  <c r="U16" i="49"/>
  <c r="U17" i="49"/>
  <c r="U18" i="49"/>
  <c r="U19" i="49"/>
  <c r="U20" i="49"/>
  <c r="U21" i="49"/>
  <c r="U22" i="49"/>
  <c r="U23" i="49"/>
  <c r="U24" i="49"/>
  <c r="U25" i="49"/>
  <c r="U26" i="49"/>
  <c r="U27" i="49"/>
  <c r="U28" i="49"/>
  <c r="U29" i="49"/>
  <c r="U30" i="49"/>
  <c r="U31" i="49"/>
  <c r="U8" i="49"/>
  <c r="U9" i="45"/>
  <c r="U10" i="45"/>
  <c r="U11" i="45"/>
  <c r="U12" i="45"/>
  <c r="U13" i="45"/>
  <c r="U14" i="45"/>
  <c r="U15" i="45"/>
  <c r="U16" i="45"/>
  <c r="U17" i="45"/>
  <c r="U18" i="45"/>
  <c r="U19" i="45"/>
  <c r="U20" i="45"/>
  <c r="U21" i="45"/>
  <c r="U22" i="45"/>
  <c r="U23" i="45"/>
  <c r="U24" i="45"/>
  <c r="U25" i="45"/>
  <c r="U26" i="45"/>
  <c r="U27" i="45"/>
  <c r="U28" i="45"/>
  <c r="U29" i="45"/>
  <c r="U30" i="45"/>
  <c r="U31" i="45"/>
  <c r="N9" i="29"/>
  <c r="N10" i="29"/>
  <c r="N11" i="29"/>
  <c r="N12" i="29"/>
  <c r="N13" i="29"/>
  <c r="N14" i="29"/>
  <c r="N32" i="29" s="1"/>
  <c r="N15" i="29"/>
  <c r="N16" i="29"/>
  <c r="N17" i="29"/>
  <c r="N18" i="29"/>
  <c r="N19" i="29"/>
  <c r="N20" i="29"/>
  <c r="N21" i="29"/>
  <c r="N22" i="29"/>
  <c r="N23" i="29"/>
  <c r="N24" i="29"/>
  <c r="N25" i="29"/>
  <c r="N26" i="29"/>
  <c r="N27" i="29"/>
  <c r="N28" i="29"/>
  <c r="N29" i="29"/>
  <c r="N30" i="29"/>
  <c r="N31" i="29"/>
  <c r="N8" i="29"/>
  <c r="N9" i="28"/>
  <c r="N10" i="28"/>
  <c r="N11" i="28"/>
  <c r="N12" i="28"/>
  <c r="N13" i="28"/>
  <c r="N14" i="28"/>
  <c r="N15" i="28"/>
  <c r="N16" i="28"/>
  <c r="N17" i="28"/>
  <c r="N18" i="28"/>
  <c r="N19" i="28"/>
  <c r="N20" i="28"/>
  <c r="N21" i="28"/>
  <c r="N22" i="28"/>
  <c r="N23" i="28"/>
  <c r="N24" i="28"/>
  <c r="N25" i="28"/>
  <c r="N26" i="28"/>
  <c r="N27" i="28"/>
  <c r="N28" i="28"/>
  <c r="N29" i="28"/>
  <c r="N30" i="28"/>
  <c r="N31" i="28"/>
  <c r="N8" i="28"/>
  <c r="L9" i="27"/>
  <c r="L10" i="27"/>
  <c r="L11" i="27"/>
  <c r="L12" i="27"/>
  <c r="L13" i="27"/>
  <c r="L14" i="27"/>
  <c r="L32" i="27" s="1"/>
  <c r="L15" i="27"/>
  <c r="L16" i="27"/>
  <c r="L17" i="27"/>
  <c r="L18" i="27"/>
  <c r="L19" i="27"/>
  <c r="L20" i="27"/>
  <c r="L21" i="27"/>
  <c r="L22" i="27"/>
  <c r="L23" i="27"/>
  <c r="L24" i="27"/>
  <c r="L25" i="27"/>
  <c r="L26" i="27"/>
  <c r="L27" i="27"/>
  <c r="L28" i="27"/>
  <c r="L29" i="27"/>
  <c r="L30" i="27"/>
  <c r="L31" i="27"/>
  <c r="L8" i="27"/>
  <c r="L9" i="26"/>
  <c r="L10" i="26"/>
  <c r="L11" i="26"/>
  <c r="L12" i="26"/>
  <c r="L13" i="26"/>
  <c r="L14" i="26"/>
  <c r="L15" i="26"/>
  <c r="L16" i="26"/>
  <c r="L17" i="26"/>
  <c r="L18" i="26"/>
  <c r="L19" i="26"/>
  <c r="L20" i="26"/>
  <c r="L21" i="26"/>
  <c r="L22" i="26"/>
  <c r="L23" i="26"/>
  <c r="L24" i="26"/>
  <c r="L25" i="26"/>
  <c r="L26" i="26"/>
  <c r="L27" i="26"/>
  <c r="L28" i="26"/>
  <c r="L29" i="26"/>
  <c r="L30" i="26"/>
  <c r="L31" i="26"/>
  <c r="L8" i="26"/>
  <c r="R8" i="24"/>
  <c r="R8" i="25"/>
  <c r="R9" i="25"/>
  <c r="R10" i="25"/>
  <c r="R11" i="25"/>
  <c r="R12" i="25"/>
  <c r="R13" i="25"/>
  <c r="R32" i="25" s="1"/>
  <c r="R14" i="25"/>
  <c r="R15" i="25"/>
  <c r="R16" i="25"/>
  <c r="R17" i="25"/>
  <c r="R18" i="25"/>
  <c r="R19" i="25"/>
  <c r="R20" i="25"/>
  <c r="R21" i="25"/>
  <c r="R22" i="25"/>
  <c r="R23" i="25"/>
  <c r="R24" i="25"/>
  <c r="R25" i="25"/>
  <c r="R26" i="25"/>
  <c r="R27" i="25"/>
  <c r="R28" i="25"/>
  <c r="R29" i="25"/>
  <c r="R30" i="25"/>
  <c r="R31" i="25"/>
  <c r="P32" i="25"/>
  <c r="P33" i="25" s="1"/>
  <c r="P32" i="24"/>
  <c r="P33" i="24" s="1"/>
  <c r="Q32" i="24"/>
  <c r="Q33" i="24" s="1"/>
  <c r="R9" i="24"/>
  <c r="R10" i="24"/>
  <c r="R11" i="24"/>
  <c r="R12" i="24"/>
  <c r="R32" i="24" s="1"/>
  <c r="R13" i="24"/>
  <c r="R14" i="24"/>
  <c r="R15" i="24"/>
  <c r="R16" i="24"/>
  <c r="R17" i="24"/>
  <c r="R18" i="24"/>
  <c r="R19" i="24"/>
  <c r="R20" i="24"/>
  <c r="R21" i="24"/>
  <c r="R22" i="24"/>
  <c r="R23" i="24"/>
  <c r="R24" i="24"/>
  <c r="R25" i="24"/>
  <c r="R26" i="24"/>
  <c r="R27" i="24"/>
  <c r="R28" i="24"/>
  <c r="R29" i="24"/>
  <c r="R30" i="24"/>
  <c r="R31" i="24"/>
  <c r="AJ32" i="51"/>
  <c r="AJ33" i="51" s="1"/>
  <c r="AI32" i="51"/>
  <c r="AI33" i="51" s="1"/>
  <c r="AH32" i="51"/>
  <c r="AH33" i="51" s="1"/>
  <c r="AG32" i="51"/>
  <c r="AG33" i="51" s="1"/>
  <c r="AF32" i="51"/>
  <c r="AF33" i="51" s="1"/>
  <c r="AE32" i="51"/>
  <c r="AE33" i="51" s="1"/>
  <c r="AD32" i="51"/>
  <c r="AD33" i="51" s="1"/>
  <c r="AC32" i="51"/>
  <c r="AC33" i="51" s="1"/>
  <c r="AB32" i="51"/>
  <c r="AB33" i="51" s="1"/>
  <c r="AA32" i="51"/>
  <c r="AA33" i="51" s="1"/>
  <c r="Z32" i="51"/>
  <c r="Z33" i="51" s="1"/>
  <c r="Y32" i="51"/>
  <c r="Y33" i="51" s="1"/>
  <c r="X32" i="51"/>
  <c r="X33" i="51" s="1"/>
  <c r="W32" i="51"/>
  <c r="W33" i="51" s="1"/>
  <c r="V32" i="51"/>
  <c r="V33" i="51" s="1"/>
  <c r="U32" i="51"/>
  <c r="U33" i="51" s="1"/>
  <c r="T32" i="51"/>
  <c r="T33" i="51" s="1"/>
  <c r="S32" i="51"/>
  <c r="S33" i="51" s="1"/>
  <c r="R32" i="51"/>
  <c r="R33" i="51" s="1"/>
  <c r="Q32" i="51"/>
  <c r="Q33" i="51" s="1"/>
  <c r="P32" i="51"/>
  <c r="P33" i="51" s="1"/>
  <c r="O32" i="51"/>
  <c r="O33" i="51" s="1"/>
  <c r="N32" i="51"/>
  <c r="N33" i="51" s="1"/>
  <c r="M32" i="51"/>
  <c r="M33" i="51" s="1"/>
  <c r="L32" i="51"/>
  <c r="L33" i="51" s="1"/>
  <c r="K32" i="51"/>
  <c r="K33" i="51" s="1"/>
  <c r="J32" i="51"/>
  <c r="J33" i="51" s="1"/>
  <c r="I32" i="51"/>
  <c r="I33" i="51" s="1"/>
  <c r="H32" i="51"/>
  <c r="H33" i="51" s="1"/>
  <c r="G32" i="51"/>
  <c r="G33" i="51" s="1"/>
  <c r="F32" i="51"/>
  <c r="F33" i="51" s="1"/>
  <c r="E32" i="51"/>
  <c r="E33" i="51" s="1"/>
  <c r="D32" i="51"/>
  <c r="D33" i="51" s="1"/>
  <c r="C32" i="51"/>
  <c r="C33" i="51" s="1"/>
  <c r="B32" i="51"/>
  <c r="B33" i="51" s="1"/>
  <c r="AK31" i="51"/>
  <c r="AK30" i="51"/>
  <c r="AK29" i="51"/>
  <c r="AK28" i="51"/>
  <c r="AK27" i="51"/>
  <c r="AK26" i="51"/>
  <c r="AK25" i="51"/>
  <c r="AK24" i="51"/>
  <c r="AK23" i="51"/>
  <c r="AK22" i="51"/>
  <c r="AK21" i="51"/>
  <c r="AK20" i="51"/>
  <c r="AK19" i="51"/>
  <c r="AK18" i="51"/>
  <c r="AK17" i="51"/>
  <c r="AK16" i="51"/>
  <c r="AK15" i="51"/>
  <c r="AK14" i="51"/>
  <c r="AK13" i="51"/>
  <c r="AK12" i="51"/>
  <c r="AK11" i="51"/>
  <c r="AK10" i="51"/>
  <c r="AK9" i="51"/>
  <c r="AK8" i="51"/>
  <c r="AK9" i="47"/>
  <c r="AK10" i="47"/>
  <c r="AK11" i="47"/>
  <c r="AK12" i="47"/>
  <c r="AK13" i="47"/>
  <c r="AK14" i="47"/>
  <c r="AK15" i="47"/>
  <c r="AK16" i="47"/>
  <c r="AK17" i="47"/>
  <c r="AK18" i="47"/>
  <c r="AK19" i="47"/>
  <c r="AK20" i="47"/>
  <c r="AK21" i="47"/>
  <c r="AK22" i="47"/>
  <c r="AK23" i="47"/>
  <c r="AK24" i="47"/>
  <c r="AK25" i="47"/>
  <c r="AK26" i="47"/>
  <c r="AK27" i="47"/>
  <c r="AK28" i="47"/>
  <c r="AK29" i="47"/>
  <c r="AK30" i="47"/>
  <c r="AK8" i="47"/>
  <c r="O9" i="23"/>
  <c r="O10" i="23"/>
  <c r="O11" i="23"/>
  <c r="O12" i="23"/>
  <c r="O13" i="23"/>
  <c r="O14" i="23"/>
  <c r="O32" i="23" s="1"/>
  <c r="O15" i="23"/>
  <c r="O16" i="23"/>
  <c r="O17" i="23"/>
  <c r="O18" i="23"/>
  <c r="O19" i="23"/>
  <c r="O20" i="23"/>
  <c r="O21" i="23"/>
  <c r="O22" i="23"/>
  <c r="O23" i="23"/>
  <c r="O24" i="23"/>
  <c r="O25" i="23"/>
  <c r="O26" i="23"/>
  <c r="O27" i="23"/>
  <c r="O28" i="23"/>
  <c r="O29" i="23"/>
  <c r="O30" i="23"/>
  <c r="O31" i="23"/>
  <c r="O8" i="23"/>
  <c r="D32" i="23"/>
  <c r="D33" i="23" s="1"/>
  <c r="E32" i="23"/>
  <c r="E33" i="23" s="1"/>
  <c r="F32" i="23"/>
  <c r="F33" i="23" s="1"/>
  <c r="G32" i="23"/>
  <c r="G33" i="23" s="1"/>
  <c r="H32" i="23"/>
  <c r="H33" i="23" s="1"/>
  <c r="I32" i="23"/>
  <c r="I33" i="23" s="1"/>
  <c r="J32" i="23"/>
  <c r="J33" i="23" s="1"/>
  <c r="K32" i="23"/>
  <c r="K33" i="23" s="1"/>
  <c r="L32" i="23"/>
  <c r="L33" i="23" s="1"/>
  <c r="M32" i="23"/>
  <c r="M33" i="23" s="1"/>
  <c r="N32" i="23"/>
  <c r="N33" i="23" s="1"/>
  <c r="C32" i="23"/>
  <c r="C33" i="23" s="1"/>
  <c r="B32" i="23"/>
  <c r="B33" i="23" s="1"/>
  <c r="L32" i="22"/>
  <c r="L33" i="22" s="1"/>
  <c r="M32" i="22"/>
  <c r="M33" i="22" s="1"/>
  <c r="O9" i="22"/>
  <c r="O10" i="22"/>
  <c r="O11" i="22"/>
  <c r="O12" i="22"/>
  <c r="O13" i="22"/>
  <c r="O14" i="22"/>
  <c r="O15" i="22"/>
  <c r="O16" i="22"/>
  <c r="O17" i="22"/>
  <c r="O18" i="22"/>
  <c r="O19" i="22"/>
  <c r="O20" i="22"/>
  <c r="O21" i="22"/>
  <c r="O22" i="22"/>
  <c r="O32" i="22" s="1"/>
  <c r="O23" i="22"/>
  <c r="O24" i="22"/>
  <c r="O25" i="22"/>
  <c r="O26" i="22"/>
  <c r="O27" i="22"/>
  <c r="O28" i="22"/>
  <c r="O29" i="22"/>
  <c r="O30" i="22"/>
  <c r="O31" i="22"/>
  <c r="P32" i="21"/>
  <c r="P9" i="20"/>
  <c r="P10" i="20"/>
  <c r="P11" i="20"/>
  <c r="P12" i="20"/>
  <c r="P13" i="20"/>
  <c r="P14" i="20"/>
  <c r="P15" i="20"/>
  <c r="P16" i="20"/>
  <c r="P17" i="20"/>
  <c r="P18" i="20"/>
  <c r="P19" i="20"/>
  <c r="P20" i="20"/>
  <c r="P21" i="20"/>
  <c r="P22" i="20"/>
  <c r="P23" i="20"/>
  <c r="P24" i="20"/>
  <c r="P25" i="20"/>
  <c r="P26" i="20"/>
  <c r="P27" i="20"/>
  <c r="P28" i="20"/>
  <c r="P29" i="20"/>
  <c r="P30" i="20"/>
  <c r="P31" i="20"/>
  <c r="P8" i="20"/>
  <c r="R9" i="17"/>
  <c r="R10" i="17"/>
  <c r="R11" i="17"/>
  <c r="R12" i="17"/>
  <c r="R13" i="17"/>
  <c r="R14" i="17"/>
  <c r="R15" i="17"/>
  <c r="R16" i="17"/>
  <c r="R17" i="17"/>
  <c r="R18" i="17"/>
  <c r="R19" i="17"/>
  <c r="R20" i="17"/>
  <c r="R21" i="17"/>
  <c r="R22" i="17"/>
  <c r="R23" i="17"/>
  <c r="R24" i="17"/>
  <c r="R25" i="17"/>
  <c r="R26" i="17"/>
  <c r="R27" i="17"/>
  <c r="R28" i="17"/>
  <c r="R29" i="17"/>
  <c r="R30" i="17"/>
  <c r="R31" i="17"/>
  <c r="R8" i="17"/>
  <c r="R32" i="17" s="1"/>
  <c r="R9" i="16"/>
  <c r="R10" i="16"/>
  <c r="R11" i="16"/>
  <c r="R12" i="16"/>
  <c r="R13" i="16"/>
  <c r="R14" i="16"/>
  <c r="R15" i="16"/>
  <c r="R16" i="16"/>
  <c r="R17" i="16"/>
  <c r="R18" i="16"/>
  <c r="R19" i="16"/>
  <c r="R20" i="16"/>
  <c r="R21" i="16"/>
  <c r="R22" i="16"/>
  <c r="R23" i="16"/>
  <c r="R24" i="16"/>
  <c r="R25" i="16"/>
  <c r="R26" i="16"/>
  <c r="R27" i="16"/>
  <c r="R28" i="16"/>
  <c r="R29" i="16"/>
  <c r="R30" i="16"/>
  <c r="R31" i="16"/>
  <c r="Q32" i="17"/>
  <c r="Q33" i="17" s="1"/>
  <c r="P32" i="17"/>
  <c r="P33" i="17" s="1"/>
  <c r="O32" i="17"/>
  <c r="O33" i="17" s="1"/>
  <c r="N32" i="17"/>
  <c r="N33" i="17" s="1"/>
  <c r="M32" i="17"/>
  <c r="M33" i="17" s="1"/>
  <c r="L32" i="17"/>
  <c r="L33" i="17" s="1"/>
  <c r="K32" i="17"/>
  <c r="K33" i="17" s="1"/>
  <c r="J32" i="17"/>
  <c r="J33" i="17" s="1"/>
  <c r="I32" i="17"/>
  <c r="I33" i="17" s="1"/>
  <c r="H32" i="17"/>
  <c r="H33" i="17" s="1"/>
  <c r="G32" i="17"/>
  <c r="G33" i="17" s="1"/>
  <c r="F32" i="17"/>
  <c r="F33" i="17" s="1"/>
  <c r="E32" i="17"/>
  <c r="E33" i="17" s="1"/>
  <c r="D32" i="17"/>
  <c r="D33" i="17" s="1"/>
  <c r="C32" i="17"/>
  <c r="C33" i="17" s="1"/>
  <c r="B32" i="17"/>
  <c r="B33" i="17" s="1"/>
  <c r="Q32" i="16"/>
  <c r="Q33" i="16" s="1"/>
  <c r="P32" i="16"/>
  <c r="P33" i="16" s="1"/>
  <c r="O32" i="16"/>
  <c r="O33" i="16" s="1"/>
  <c r="N32" i="16"/>
  <c r="N33" i="16" s="1"/>
  <c r="M32" i="16"/>
  <c r="M33" i="16" s="1"/>
  <c r="L32" i="16"/>
  <c r="L33" i="16" s="1"/>
  <c r="K32" i="16"/>
  <c r="K33" i="16" s="1"/>
  <c r="J32" i="16"/>
  <c r="J33" i="16" s="1"/>
  <c r="I32" i="16"/>
  <c r="I33" i="16" s="1"/>
  <c r="H32" i="16"/>
  <c r="H33" i="16" s="1"/>
  <c r="G32" i="16"/>
  <c r="G33" i="16" s="1"/>
  <c r="F32" i="16"/>
  <c r="F33" i="16" s="1"/>
  <c r="E32" i="16"/>
  <c r="E33" i="16" s="1"/>
  <c r="D32" i="16"/>
  <c r="D33" i="16" s="1"/>
  <c r="C32" i="16"/>
  <c r="C33" i="16" s="1"/>
  <c r="B32" i="16"/>
  <c r="B33" i="16" s="1"/>
  <c r="U9" i="50"/>
  <c r="U10" i="50"/>
  <c r="U11" i="50"/>
  <c r="U12" i="50"/>
  <c r="U13" i="50"/>
  <c r="U14" i="50"/>
  <c r="U15" i="50"/>
  <c r="U16" i="50"/>
  <c r="U17" i="50"/>
  <c r="U18" i="50"/>
  <c r="U19" i="50"/>
  <c r="U20" i="50"/>
  <c r="U21" i="50"/>
  <c r="U22" i="50"/>
  <c r="U23" i="50"/>
  <c r="U24" i="50"/>
  <c r="U25" i="50"/>
  <c r="U26" i="50"/>
  <c r="U27" i="50"/>
  <c r="U28" i="50"/>
  <c r="U29" i="50"/>
  <c r="U30" i="50"/>
  <c r="U31" i="50"/>
  <c r="U8" i="50"/>
  <c r="U9" i="44"/>
  <c r="U10" i="44"/>
  <c r="U11" i="44"/>
  <c r="U12" i="44"/>
  <c r="U13" i="44"/>
  <c r="U14" i="44"/>
  <c r="U15" i="44"/>
  <c r="U16" i="44"/>
  <c r="U17" i="44"/>
  <c r="U18" i="44"/>
  <c r="U19" i="44"/>
  <c r="U20" i="44"/>
  <c r="U21" i="44"/>
  <c r="U22" i="44"/>
  <c r="U23" i="44"/>
  <c r="U24" i="44"/>
  <c r="U25" i="44"/>
  <c r="U26" i="44"/>
  <c r="U27" i="44"/>
  <c r="U28" i="44"/>
  <c r="U29" i="44"/>
  <c r="U30" i="44"/>
  <c r="U31" i="44"/>
  <c r="T32" i="50"/>
  <c r="T33" i="50" s="1"/>
  <c r="S32" i="50"/>
  <c r="S33" i="50" s="1"/>
  <c r="R32" i="50"/>
  <c r="R33" i="50" s="1"/>
  <c r="Q32" i="50"/>
  <c r="Q33" i="50" s="1"/>
  <c r="P32" i="50"/>
  <c r="P33" i="50" s="1"/>
  <c r="O32" i="50"/>
  <c r="O33" i="50" s="1"/>
  <c r="N32" i="50"/>
  <c r="N33" i="50" s="1"/>
  <c r="M32" i="50"/>
  <c r="M33" i="50" s="1"/>
  <c r="L32" i="50"/>
  <c r="L33" i="50" s="1"/>
  <c r="K32" i="50"/>
  <c r="K33" i="50" s="1"/>
  <c r="J32" i="50"/>
  <c r="J33" i="50" s="1"/>
  <c r="I32" i="50"/>
  <c r="I33" i="50" s="1"/>
  <c r="H32" i="50"/>
  <c r="H33" i="50" s="1"/>
  <c r="G32" i="50"/>
  <c r="G33" i="50" s="1"/>
  <c r="F32" i="50"/>
  <c r="F33" i="50" s="1"/>
  <c r="E32" i="50"/>
  <c r="E33" i="50" s="1"/>
  <c r="D32" i="50"/>
  <c r="D33" i="50" s="1"/>
  <c r="C32" i="50"/>
  <c r="C33" i="50" s="1"/>
  <c r="B32" i="50"/>
  <c r="B33" i="50" s="1"/>
  <c r="O32" i="18"/>
  <c r="J32" i="33"/>
  <c r="J33" i="33" s="1"/>
  <c r="K32" i="33"/>
  <c r="K33" i="33" s="1"/>
  <c r="L32" i="33"/>
  <c r="L33" i="33" s="1"/>
  <c r="M32" i="33"/>
  <c r="M33" i="33" s="1"/>
  <c r="N32" i="33"/>
  <c r="N33" i="33" s="1"/>
  <c r="O32" i="33"/>
  <c r="O33" i="33" s="1"/>
  <c r="J32" i="32"/>
  <c r="K32" i="32"/>
  <c r="L32" i="32"/>
  <c r="M32" i="32"/>
  <c r="N32" i="32"/>
  <c r="O32" i="32"/>
  <c r="K32" i="29"/>
  <c r="K33" i="29" s="1"/>
  <c r="L32" i="29"/>
  <c r="L33" i="29" s="1"/>
  <c r="M32" i="29"/>
  <c r="M33" i="29" s="1"/>
  <c r="K32" i="28"/>
  <c r="K33" i="28" s="1"/>
  <c r="L32" i="28"/>
  <c r="L33" i="28" s="1"/>
  <c r="M32" i="28"/>
  <c r="M33" i="28" s="1"/>
  <c r="M32" i="25"/>
  <c r="M33" i="25" s="1"/>
  <c r="N32" i="25"/>
  <c r="N33" i="25" s="1"/>
  <c r="O32" i="25"/>
  <c r="O33" i="25" s="1"/>
  <c r="M32" i="24"/>
  <c r="M33" i="24" s="1"/>
  <c r="N32" i="24"/>
  <c r="N33" i="24" s="1"/>
  <c r="O32" i="24"/>
  <c r="O33" i="24" s="1"/>
  <c r="T32" i="49"/>
  <c r="T33" i="49" s="1"/>
  <c r="S32" i="49"/>
  <c r="S33" i="49" s="1"/>
  <c r="R32" i="49"/>
  <c r="R33" i="49" s="1"/>
  <c r="Q32" i="49"/>
  <c r="Q33" i="49" s="1"/>
  <c r="P32" i="49"/>
  <c r="P33" i="49" s="1"/>
  <c r="O32" i="49"/>
  <c r="O33" i="49" s="1"/>
  <c r="N32" i="49"/>
  <c r="N33" i="49" s="1"/>
  <c r="M32" i="49"/>
  <c r="M33" i="49" s="1"/>
  <c r="L32" i="49"/>
  <c r="L33" i="49" s="1"/>
  <c r="K32" i="49"/>
  <c r="K33" i="49" s="1"/>
  <c r="J32" i="49"/>
  <c r="J33" i="49" s="1"/>
  <c r="I32" i="49"/>
  <c r="I33" i="49" s="1"/>
  <c r="H32" i="49"/>
  <c r="H33" i="49" s="1"/>
  <c r="G32" i="49"/>
  <c r="G33" i="49" s="1"/>
  <c r="F32" i="49"/>
  <c r="F33" i="49" s="1"/>
  <c r="E32" i="49"/>
  <c r="E33" i="49" s="1"/>
  <c r="D32" i="49"/>
  <c r="D33" i="49" s="1"/>
  <c r="C32" i="49"/>
  <c r="C33" i="49" s="1"/>
  <c r="B32" i="49"/>
  <c r="B33" i="49" s="1"/>
  <c r="P32" i="33" l="1"/>
  <c r="L32" i="31"/>
  <c r="N32" i="28"/>
  <c r="L32" i="26"/>
  <c r="AK32" i="51"/>
  <c r="P32" i="20"/>
  <c r="R32" i="16"/>
  <c r="U32" i="50"/>
  <c r="U32" i="44"/>
  <c r="R32" i="14"/>
  <c r="O32" i="1"/>
  <c r="U32" i="45"/>
  <c r="C32" i="1"/>
  <c r="C33" i="1" s="1"/>
  <c r="D32" i="1"/>
  <c r="D33" i="1" s="1"/>
  <c r="E32" i="1"/>
  <c r="E33" i="1" s="1"/>
  <c r="F32" i="1"/>
  <c r="F33" i="1" s="1"/>
  <c r="G32" i="1"/>
  <c r="G33" i="1" s="1"/>
  <c r="H32" i="1"/>
  <c r="H33" i="1" s="1"/>
  <c r="I32" i="1"/>
  <c r="I33" i="1" s="1"/>
  <c r="J32" i="1"/>
  <c r="J33" i="1" s="1"/>
  <c r="K32" i="1"/>
  <c r="K33" i="1" s="1"/>
  <c r="L32" i="1"/>
  <c r="L33" i="1" s="1"/>
  <c r="M32" i="1"/>
  <c r="M33" i="1" s="1"/>
  <c r="N32" i="1"/>
  <c r="N33" i="1" s="1"/>
  <c r="I32" i="33" l="1"/>
  <c r="I33" i="33" s="1"/>
  <c r="H32" i="33"/>
  <c r="H33" i="33" s="1"/>
  <c r="G32" i="33"/>
  <c r="G33" i="33" s="1"/>
  <c r="F32" i="33"/>
  <c r="F33" i="33" s="1"/>
  <c r="E32" i="33"/>
  <c r="E33" i="33" s="1"/>
  <c r="D32" i="33"/>
  <c r="D33" i="33" s="1"/>
  <c r="C32" i="33"/>
  <c r="C33" i="33" s="1"/>
  <c r="B32" i="33"/>
  <c r="B33" i="33" s="1"/>
  <c r="I32" i="32"/>
  <c r="H32" i="32"/>
  <c r="G32" i="32"/>
  <c r="F32" i="32"/>
  <c r="E32" i="32"/>
  <c r="D32" i="32"/>
  <c r="C32" i="32"/>
  <c r="B32" i="32"/>
  <c r="K32" i="31"/>
  <c r="K33" i="31" s="1"/>
  <c r="J32" i="31"/>
  <c r="J33" i="31" s="1"/>
  <c r="I32" i="31"/>
  <c r="I33" i="31" s="1"/>
  <c r="H32" i="31"/>
  <c r="H33" i="31" s="1"/>
  <c r="G32" i="31"/>
  <c r="G33" i="31" s="1"/>
  <c r="F32" i="31"/>
  <c r="F33" i="31" s="1"/>
  <c r="E32" i="31"/>
  <c r="E33" i="31" s="1"/>
  <c r="D32" i="31"/>
  <c r="D33" i="31" s="1"/>
  <c r="C32" i="31"/>
  <c r="C33" i="31" s="1"/>
  <c r="B32" i="31"/>
  <c r="B33" i="31" s="1"/>
  <c r="K32" i="30"/>
  <c r="K33" i="30" s="1"/>
  <c r="J32" i="30"/>
  <c r="J33" i="30" s="1"/>
  <c r="I32" i="30"/>
  <c r="I33" i="30" s="1"/>
  <c r="H32" i="30"/>
  <c r="H33" i="30" s="1"/>
  <c r="G32" i="30"/>
  <c r="G33" i="30" s="1"/>
  <c r="F32" i="30"/>
  <c r="F33" i="30" s="1"/>
  <c r="E32" i="30"/>
  <c r="E33" i="30" s="1"/>
  <c r="D32" i="30"/>
  <c r="D33" i="30" s="1"/>
  <c r="C32" i="30"/>
  <c r="C33" i="30" s="1"/>
  <c r="B32" i="30"/>
  <c r="B33" i="30" s="1"/>
  <c r="J32" i="29"/>
  <c r="J33" i="29" s="1"/>
  <c r="I32" i="29"/>
  <c r="I33" i="29" s="1"/>
  <c r="H32" i="29"/>
  <c r="H33" i="29" s="1"/>
  <c r="G32" i="29"/>
  <c r="G33" i="29" s="1"/>
  <c r="F32" i="29"/>
  <c r="F33" i="29" s="1"/>
  <c r="E32" i="29"/>
  <c r="E33" i="29" s="1"/>
  <c r="D32" i="29"/>
  <c r="D33" i="29" s="1"/>
  <c r="C32" i="29"/>
  <c r="C33" i="29" s="1"/>
  <c r="B32" i="29"/>
  <c r="B33" i="29" s="1"/>
  <c r="J32" i="28"/>
  <c r="J33" i="28" s="1"/>
  <c r="I32" i="28"/>
  <c r="I33" i="28" s="1"/>
  <c r="H32" i="28"/>
  <c r="H33" i="28" s="1"/>
  <c r="G32" i="28"/>
  <c r="G33" i="28" s="1"/>
  <c r="F32" i="28"/>
  <c r="F33" i="28" s="1"/>
  <c r="E32" i="28"/>
  <c r="E33" i="28" s="1"/>
  <c r="D32" i="28"/>
  <c r="D33" i="28" s="1"/>
  <c r="C32" i="28"/>
  <c r="C33" i="28" s="1"/>
  <c r="B32" i="28"/>
  <c r="B33" i="28" s="1"/>
  <c r="K32" i="27"/>
  <c r="K33" i="27" s="1"/>
  <c r="J32" i="27"/>
  <c r="J33" i="27" s="1"/>
  <c r="I32" i="27"/>
  <c r="I33" i="27" s="1"/>
  <c r="H32" i="27"/>
  <c r="H33" i="27" s="1"/>
  <c r="G32" i="27"/>
  <c r="G33" i="27" s="1"/>
  <c r="F32" i="27"/>
  <c r="F33" i="27" s="1"/>
  <c r="E32" i="27"/>
  <c r="E33" i="27" s="1"/>
  <c r="D32" i="27"/>
  <c r="D33" i="27" s="1"/>
  <c r="C32" i="27"/>
  <c r="C33" i="27" s="1"/>
  <c r="B32" i="27"/>
  <c r="B33" i="27" s="1"/>
  <c r="K32" i="26"/>
  <c r="K33" i="26" s="1"/>
  <c r="J32" i="26"/>
  <c r="J33" i="26" s="1"/>
  <c r="I32" i="26"/>
  <c r="I33" i="26" s="1"/>
  <c r="H32" i="26"/>
  <c r="H33" i="26" s="1"/>
  <c r="G32" i="26"/>
  <c r="G33" i="26" s="1"/>
  <c r="F32" i="26"/>
  <c r="F33" i="26" s="1"/>
  <c r="E32" i="26"/>
  <c r="E33" i="26" s="1"/>
  <c r="D32" i="26"/>
  <c r="D33" i="26" s="1"/>
  <c r="C32" i="26"/>
  <c r="C33" i="26" s="1"/>
  <c r="B32" i="26"/>
  <c r="B33" i="26" s="1"/>
  <c r="Q32" i="25"/>
  <c r="Q33" i="25" s="1"/>
  <c r="L32" i="25"/>
  <c r="L33" i="25" s="1"/>
  <c r="K32" i="25"/>
  <c r="K33" i="25" s="1"/>
  <c r="J32" i="25"/>
  <c r="J33" i="25" s="1"/>
  <c r="I32" i="25"/>
  <c r="I33" i="25" s="1"/>
  <c r="H32" i="25"/>
  <c r="H33" i="25" s="1"/>
  <c r="G32" i="25"/>
  <c r="G33" i="25" s="1"/>
  <c r="F32" i="25"/>
  <c r="F33" i="25" s="1"/>
  <c r="E32" i="25"/>
  <c r="E33" i="25" s="1"/>
  <c r="D32" i="25"/>
  <c r="D33" i="25" s="1"/>
  <c r="C32" i="25"/>
  <c r="C33" i="25" s="1"/>
  <c r="B32" i="25"/>
  <c r="B33" i="25" s="1"/>
  <c r="L32" i="24"/>
  <c r="L33" i="24" s="1"/>
  <c r="K32" i="24"/>
  <c r="K33" i="24" s="1"/>
  <c r="J32" i="24"/>
  <c r="J33" i="24" s="1"/>
  <c r="I32" i="24"/>
  <c r="I33" i="24" s="1"/>
  <c r="H32" i="24"/>
  <c r="H33" i="24" s="1"/>
  <c r="G32" i="24"/>
  <c r="G33" i="24" s="1"/>
  <c r="F32" i="24"/>
  <c r="F33" i="24" s="1"/>
  <c r="E32" i="24"/>
  <c r="E33" i="24" s="1"/>
  <c r="D32" i="24"/>
  <c r="D33" i="24" s="1"/>
  <c r="C32" i="24"/>
  <c r="C33" i="24" s="1"/>
  <c r="B32" i="24"/>
  <c r="B33" i="24" s="1"/>
  <c r="N32" i="22" l="1"/>
  <c r="N33" i="22" s="1"/>
  <c r="K32" i="22"/>
  <c r="K33" i="22" s="1"/>
  <c r="J32" i="22"/>
  <c r="J33" i="22" s="1"/>
  <c r="I32" i="22"/>
  <c r="I33" i="22" s="1"/>
  <c r="H32" i="22"/>
  <c r="H33" i="22" s="1"/>
  <c r="G32" i="22"/>
  <c r="G33" i="22" s="1"/>
  <c r="F32" i="22"/>
  <c r="F33" i="22" s="1"/>
  <c r="E32" i="22"/>
  <c r="E33" i="22" s="1"/>
  <c r="D32" i="22"/>
  <c r="D33" i="22" s="1"/>
  <c r="C32" i="22"/>
  <c r="C33" i="22" s="1"/>
  <c r="B32" i="22"/>
  <c r="B33" i="22" s="1"/>
  <c r="O32" i="21"/>
  <c r="O33" i="21" s="1"/>
  <c r="N32" i="21"/>
  <c r="N33" i="21" s="1"/>
  <c r="M32" i="21"/>
  <c r="M33" i="21"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O32" i="20"/>
  <c r="O33" i="20" s="1"/>
  <c r="N32" i="20"/>
  <c r="N33" i="20" s="1"/>
  <c r="M32" i="20"/>
  <c r="M33" i="20" s="1"/>
  <c r="L32" i="20"/>
  <c r="L33" i="20" s="1"/>
  <c r="K32" i="20"/>
  <c r="K33" i="20" s="1"/>
  <c r="J32" i="20"/>
  <c r="J33" i="20" s="1"/>
  <c r="I32" i="20"/>
  <c r="I33" i="20" s="1"/>
  <c r="H32" i="20"/>
  <c r="H33" i="20" s="1"/>
  <c r="G32" i="20"/>
  <c r="G33" i="20" s="1"/>
  <c r="F32" i="20"/>
  <c r="F33" i="20" s="1"/>
  <c r="E32" i="20"/>
  <c r="E33" i="20" s="1"/>
  <c r="D32" i="20"/>
  <c r="D33" i="20" s="1"/>
  <c r="C32" i="20"/>
  <c r="C33" i="20" s="1"/>
  <c r="B32" i="20"/>
  <c r="B33" i="20" s="1"/>
  <c r="Q32" i="14"/>
  <c r="Q33" i="14" s="1"/>
  <c r="M32" i="14"/>
  <c r="M33" i="14" s="1"/>
  <c r="L32" i="14"/>
  <c r="L33" i="14" s="1"/>
  <c r="K32" i="14"/>
  <c r="K33" i="14" s="1"/>
  <c r="J32" i="14"/>
  <c r="J33" i="14" s="1"/>
  <c r="I32" i="14"/>
  <c r="I33" i="14" s="1"/>
  <c r="H32" i="14"/>
  <c r="H33" i="14" s="1"/>
  <c r="G32" i="14"/>
  <c r="G33" i="14" s="1"/>
  <c r="F32" i="14"/>
  <c r="F33" i="14" s="1"/>
  <c r="E32" i="14"/>
  <c r="E33" i="14" s="1"/>
  <c r="D32" i="14"/>
  <c r="D33" i="14" s="1"/>
  <c r="C32" i="14"/>
  <c r="C33" i="14" s="1"/>
  <c r="B32" i="14"/>
  <c r="B33" i="14" s="1"/>
  <c r="N32" i="18"/>
  <c r="N33" i="18" s="1"/>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Y32" i="47" l="1"/>
  <c r="Y33" i="47" s="1"/>
  <c r="Z32" i="47"/>
  <c r="Z33" i="47" s="1"/>
  <c r="AA32" i="47"/>
  <c r="AA33" i="47" s="1"/>
  <c r="AB32" i="47"/>
  <c r="AB33" i="47" s="1"/>
  <c r="AC32" i="47"/>
  <c r="AC33" i="47" s="1"/>
  <c r="AD32" i="47"/>
  <c r="AD33" i="47" s="1"/>
  <c r="AE32" i="47"/>
  <c r="AE33" i="47" s="1"/>
  <c r="AF32" i="47"/>
  <c r="AF33" i="47" s="1"/>
  <c r="AG32" i="47"/>
  <c r="AG33" i="47" s="1"/>
  <c r="AH32" i="47"/>
  <c r="AI32" i="47"/>
  <c r="AI33" i="47" s="1"/>
  <c r="AJ32" i="47"/>
  <c r="AJ33" i="47" s="1"/>
  <c r="AH33" i="47" l="1"/>
  <c r="AK31" i="47"/>
  <c r="AK32" i="47" s="1"/>
  <c r="X32" i="48"/>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X32" i="47"/>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T32" i="45" l="1"/>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N32" i="44"/>
  <c r="N33" i="44" s="1"/>
  <c r="O32" i="44"/>
  <c r="O33" i="44" s="1"/>
  <c r="P32" i="44"/>
  <c r="P33" i="44" s="1"/>
  <c r="Q32" i="44"/>
  <c r="Q33" i="44" s="1"/>
  <c r="R32" i="44"/>
  <c r="R33" i="44" s="1"/>
  <c r="S32" i="44"/>
  <c r="S33" i="44" s="1"/>
  <c r="T32" i="44"/>
  <c r="T33" i="44" s="1"/>
  <c r="M32" i="44" l="1"/>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B32" i="1" l="1"/>
  <c r="B33" i="1"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C6" authorId="0" shapeId="0">
      <text>
        <r>
          <rPr>
            <sz val="9"/>
            <color indexed="81"/>
            <rFont val="Calibri"/>
            <family val="2"/>
            <scheme val="minor"/>
          </rPr>
          <t>Read, write, and compare decimals to thousandths.</t>
        </r>
      </text>
    </comment>
    <comment ref="D6" authorId="0" shapeId="0">
      <text>
        <r>
          <rPr>
            <sz val="9"/>
            <color indexed="81"/>
            <rFont val="Calibri"/>
            <family val="2"/>
            <scheme val="minor"/>
          </rPr>
          <t>Read, write, and compare decimals to thousandths.</t>
        </r>
      </text>
    </comment>
    <comment ref="E6" authorId="0" shapeId="0">
      <text>
        <r>
          <rPr>
            <sz val="9"/>
            <color indexed="81"/>
            <rFont val="Calibri"/>
            <family val="2"/>
            <scheme val="minor"/>
          </rPr>
          <t>Read, write, and compare decimals to thousandths.</t>
        </r>
      </text>
    </comment>
    <comment ref="F6" authorId="0" shapeId="0">
      <text>
        <r>
          <rPr>
            <sz val="9"/>
            <color indexed="81"/>
            <rFont val="Calibri"/>
            <family val="2"/>
            <scheme val="minor"/>
          </rPr>
          <t>Read, write, and compare decimals to thousandths.</t>
        </r>
      </text>
    </comment>
    <comment ref="G6" authorId="0" shapeId="0">
      <text>
        <r>
          <rPr>
            <sz val="9"/>
            <color indexed="81"/>
            <rFont val="Calibri"/>
            <family val="2"/>
            <scheme val="minor"/>
          </rPr>
          <t>Use place value understanding to round decimals to any place.</t>
        </r>
      </text>
    </comment>
    <comment ref="H6" authorId="0" shapeId="0">
      <text>
        <r>
          <rPr>
            <sz val="9"/>
            <color indexed="81"/>
            <rFont val="Calibri"/>
            <family val="2"/>
            <scheme val="minor"/>
          </rPr>
          <t>Use place value understanding to round decimals to any place.</t>
        </r>
      </text>
    </comment>
    <comment ref="I6" authorId="0" shapeId="0">
      <text>
        <r>
          <rPr>
            <sz val="9"/>
            <color indexed="81"/>
            <rFont val="Calibri"/>
            <family val="2"/>
            <scheme val="minor"/>
          </rPr>
          <t>Use place value understanding to round decimals to any place.</t>
        </r>
      </text>
    </comment>
    <comment ref="J6" authorId="0" shapeId="0">
      <text>
        <r>
          <rPr>
            <sz val="9"/>
            <color indexed="81"/>
            <rFont val="Calibri"/>
            <family val="2"/>
            <scheme val="minor"/>
          </rPr>
          <t>Use place value understanding to round decimals to any place.</t>
        </r>
      </text>
    </comment>
    <comment ref="K6" authorId="0" shapeId="0">
      <text>
        <r>
          <rPr>
            <sz val="9"/>
            <color indexed="81"/>
            <rFont val="Calibri"/>
            <family val="2"/>
            <scheme val="minor"/>
          </rPr>
          <t>Use place value understanding to round decimals to any place.</t>
        </r>
      </text>
    </comment>
    <comment ref="L6" authorId="0" shapeId="0">
      <text>
        <r>
          <rPr>
            <sz val="9"/>
            <color indexed="81"/>
            <rFont val="Calibri"/>
            <family val="2"/>
            <scheme val="minor"/>
          </rPr>
          <t>Use place value understanding to round decimals to any place.</t>
        </r>
      </text>
    </comment>
    <comment ref="M6" authorId="0" shapeId="0">
      <text>
        <r>
          <rPr>
            <sz val="9"/>
            <color indexed="81"/>
            <rFont val="Calibri"/>
            <family val="2"/>
            <scheme val="minor"/>
          </rPr>
          <t>Use place value understanding to round decimals to any place.</t>
        </r>
      </text>
    </comment>
    <comment ref="N6" authorId="0" shapeId="0">
      <text>
        <r>
          <rPr>
            <sz val="9"/>
            <color indexed="81"/>
            <rFont val="Calibri"/>
            <family val="2"/>
            <scheme val="minor"/>
          </rPr>
          <t>Use place value understanding to round decimals to any place.</t>
        </r>
      </text>
    </comment>
    <comment ref="O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P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Q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R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S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T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U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V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W6" authorId="0" shapeId="0">
      <text>
        <r>
          <rPr>
            <sz val="9"/>
            <color indexed="81"/>
            <rFont val="Calibri"/>
            <family val="2"/>
            <scheme val="minor"/>
          </rPr>
          <t>Distinguish comparisons of absolute value from statements about order.  For example, recognize that an account balance less than –30 dollars represents a debt greater than 30 dollars.</t>
        </r>
      </text>
    </comment>
    <comment ref="X6" authorId="0" shapeId="0">
      <text>
        <r>
          <rPr>
            <sz val="9"/>
            <color indexed="81"/>
            <rFont val="Calibri"/>
            <family val="2"/>
            <scheme val="minor"/>
          </rPr>
          <t>Distinguish comparisons of absolute value from statements about order.  For example, recognize that an account balance less than –30 dollars represents a debt greater than 30 dollars.</t>
        </r>
      </text>
    </comment>
    <comment ref="Y6" authorId="0" shapeId="0">
      <text>
        <r>
          <rPr>
            <sz val="9"/>
            <color indexed="81"/>
            <rFont val="Calibri"/>
            <family val="2"/>
            <scheme val="minor"/>
          </rPr>
          <t>Distinguish comparisons of absolute value from statements about order.  For example, recognize that an account balance less than –30 dollars represents a debt greater than 30 dollars.</t>
        </r>
      </text>
    </comment>
    <comment ref="Z6" authorId="0" shapeId="0">
      <text>
        <r>
          <rPr>
            <sz val="9"/>
            <color indexed="81"/>
            <rFont val="Calibri"/>
            <family val="2"/>
            <scheme val="minor"/>
          </rPr>
          <t>Distinguish comparisons of absolute value from statements about order.  For example, recognize that an account balance less than –30 dollars represents a debt greater than 30 dollars.</t>
        </r>
      </text>
    </comment>
    <comment ref="AA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AB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AC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 ref="AD6" authorId="0" shapeId="0">
      <text>
        <r>
          <rPr>
            <sz val="9"/>
            <color indexed="81"/>
            <rFont val="Calibri"/>
            <family val="2"/>
            <scheme val="minor"/>
          </rPr>
          <t>Interpret statements of inequality as statements about the relative position of two numbers on a number line diagram.  For example, interpret –3 &gt; –7 as a statement that –3 is located to the right of –7 on a number line oriented from left to right.</t>
        </r>
      </text>
    </comment>
  </commentList>
</comments>
</file>

<file path=xl/comments10.xml><?xml version="1.0" encoding="utf-8"?>
<comments xmlns="http://schemas.openxmlformats.org/spreadsheetml/2006/main">
  <authors>
    <author>Bridget McKinney</author>
  </authors>
  <commentList>
    <comment ref="M5" authorId="0" shapeId="0">
      <text>
        <r>
          <rPr>
            <sz val="9"/>
            <color indexed="81"/>
            <rFont val="Calibri"/>
            <family val="2"/>
            <scheme val="minor"/>
          </rPr>
          <t>Write, read, and evaluate expressions in which letters stand for numbers.</t>
        </r>
      </text>
    </comment>
    <comment ref="B6" authorId="0" shapeId="0">
      <text>
        <r>
          <rPr>
            <sz val="9"/>
            <color indexed="81"/>
            <rFont val="Calibri"/>
            <family val="2"/>
            <scheme val="minor"/>
          </rPr>
          <t>Apply properties of operations as strategies to add, subtract, factor, and expand linear expressions with rational coefficients.</t>
        </r>
      </text>
    </comment>
    <comment ref="C6" authorId="0" shapeId="0">
      <text>
        <r>
          <rPr>
            <sz val="9"/>
            <color indexed="81"/>
            <rFont val="Calibri"/>
            <family val="2"/>
            <scheme val="minor"/>
          </rPr>
          <t>Apply properties of operations as strategies to add, subtract, factor, and expand linear expressions with rational coefficients.</t>
        </r>
      </text>
    </comment>
    <comment ref="D6" authorId="0" shapeId="0">
      <text>
        <r>
          <rPr>
            <sz val="9"/>
            <color indexed="81"/>
            <rFont val="Calibri"/>
            <family val="2"/>
            <scheme val="minor"/>
          </rPr>
          <t>Apply properties of operations as strategies to add, subtract, factor, and expand linear expressions with rational coefficients.</t>
        </r>
      </text>
    </comment>
    <comment ref="E6" authorId="0" shapeId="0">
      <text>
        <r>
          <rPr>
            <sz val="9"/>
            <color indexed="81"/>
            <rFont val="Calibri"/>
            <family val="2"/>
            <scheme val="minor"/>
          </rPr>
          <t>Apply properties of operations as strategies to add, subtract, factor, and expand linear expressions with rational coefficients.</t>
        </r>
      </text>
    </comment>
    <comment ref="F6" authorId="0" shapeId="0">
      <text>
        <r>
          <rPr>
            <sz val="9"/>
            <color indexed="81"/>
            <rFont val="Calibri"/>
            <family val="2"/>
            <scheme val="minor"/>
          </rPr>
          <t>Apply properties of operations as strategies to add, subtract, factor, and expand linear expressions with rational coefficients.</t>
        </r>
      </text>
    </comment>
    <comment ref="G6" authorId="0" shapeId="0">
      <text>
        <r>
          <rPr>
            <sz val="9"/>
            <color indexed="81"/>
            <rFont val="Calibri"/>
            <family val="2"/>
            <scheme val="minor"/>
          </rPr>
          <t>Apply properties of operations as strategies to add, subtract, factor, and expand linear expressions with rational coefficients.</t>
        </r>
      </text>
    </comment>
    <comment ref="H6" authorId="0" shapeId="0">
      <text>
        <r>
          <rPr>
            <sz val="9"/>
            <color indexed="81"/>
            <rFont val="Calibri"/>
            <family val="2"/>
            <scheme val="minor"/>
          </rPr>
          <t>Apply properties of operations as strategies to add, subtract, factor, and expand linear expressions with rational coefficients.</t>
        </r>
      </text>
    </comment>
    <comment ref="I6" authorId="0" shapeId="0">
      <text>
        <r>
          <rPr>
            <sz val="9"/>
            <color indexed="81"/>
            <rFont val="Calibri"/>
            <family val="2"/>
            <scheme val="minor"/>
          </rPr>
          <t>Apply properties of operations as strategies to add, subtract, factor, and expand linear expressions with rational coefficients.</t>
        </r>
      </text>
    </comment>
    <comment ref="J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K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L6" authorId="0" shapeId="0">
      <text>
        <r>
          <rPr>
            <sz val="9"/>
            <color indexed="81"/>
            <rFont val="Calibri"/>
            <family val="2"/>
            <scheme val="minor"/>
          </rPr>
          <t>Write, read, and evaluate expressions in which letters stand for numbers.</t>
        </r>
      </text>
    </comment>
    <comment ref="M6" authorId="0" shapeId="0">
      <text>
        <r>
          <rPr>
            <sz val="9"/>
            <color indexed="81"/>
            <rFont val="Calibri"/>
            <family val="2"/>
            <scheme val="minor"/>
          </rPr>
          <t>Apply properties of operations as strategies to add, subtract, factor, and expand linear expressions with rational coefficients.</t>
        </r>
      </text>
    </comment>
    <comment ref="N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O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P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Q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Apply properties of operations as strategies to add, subtract, factor, and expand linear expressions with rational coefficients.</t>
        </r>
      </text>
    </comment>
    <comment ref="C6" authorId="0" shapeId="0">
      <text>
        <r>
          <rPr>
            <sz val="9"/>
            <color indexed="81"/>
            <rFont val="Calibri"/>
            <family val="2"/>
            <scheme val="minor"/>
          </rPr>
          <t>Apply properties of operations as strategies to add, subtract, factor, and expand linear expressions with rational coefficients.</t>
        </r>
      </text>
    </comment>
    <comment ref="D6" authorId="0" shapeId="0">
      <text>
        <r>
          <rPr>
            <sz val="9"/>
            <color indexed="81"/>
            <rFont val="Calibri"/>
            <family val="2"/>
            <scheme val="minor"/>
          </rPr>
          <t>Apply properties of operations as strategies to add, subtract, factor, and expand linear expressions with rational coefficients.</t>
        </r>
      </text>
    </comment>
    <comment ref="E6" authorId="0" shapeId="0">
      <text>
        <r>
          <rPr>
            <sz val="9"/>
            <color indexed="81"/>
            <rFont val="Calibri"/>
            <family val="2"/>
            <scheme val="minor"/>
          </rPr>
          <t>Apply properties of operations as strategies to add, subtract, factor, and expand linear expressions with rational coefficients.</t>
        </r>
      </text>
    </comment>
    <comment ref="F6" authorId="0" shapeId="0">
      <text>
        <r>
          <rPr>
            <sz val="9"/>
            <color indexed="81"/>
            <rFont val="Calibri"/>
            <family val="2"/>
            <scheme val="minor"/>
          </rPr>
          <t>Apply properties of operations as strategies to add, subtract, factor, and expand linear expressions with rational coefficients.</t>
        </r>
      </text>
    </comment>
    <comment ref="G6" authorId="0" shapeId="0">
      <text>
        <r>
          <rPr>
            <sz val="9"/>
            <color indexed="81"/>
            <rFont val="Calibri"/>
            <family val="2"/>
            <scheme val="minor"/>
          </rPr>
          <t>Apply properties of operations as strategies to add, subtract, factor, and expand linear expressions with rational coefficients.</t>
        </r>
      </text>
    </comment>
    <comment ref="H6" authorId="0" shapeId="0">
      <text>
        <r>
          <rPr>
            <sz val="9"/>
            <color indexed="81"/>
            <rFont val="Calibri"/>
            <family val="2"/>
            <scheme val="minor"/>
          </rPr>
          <t>Apply properties of operations as strategies to add, subtract, factor, and expand linear expressions with rational coefficients.</t>
        </r>
      </text>
    </comment>
    <comment ref="I6" authorId="0" shapeId="0">
      <text>
        <r>
          <rPr>
            <sz val="9"/>
            <color indexed="81"/>
            <rFont val="Calibri"/>
            <family val="2"/>
            <scheme val="minor"/>
          </rPr>
          <t>Apply properties of operations as strategies to add, subtract, factor, and expand linear expressions with rational coefficients.</t>
        </r>
      </text>
    </comment>
    <comment ref="J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K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L6" authorId="0" shapeId="0">
      <text>
        <r>
          <rPr>
            <sz val="9"/>
            <color indexed="81"/>
            <rFont val="Calibri"/>
            <family val="2"/>
            <scheme val="minor"/>
          </rPr>
          <t>Write, read, and evaluate expressions in which letters stand for numbers.</t>
        </r>
      </text>
    </comment>
    <comment ref="M6" authorId="0" shapeId="0">
      <text>
        <r>
          <rPr>
            <sz val="9"/>
            <color indexed="81"/>
            <rFont val="Calibri"/>
            <family val="2"/>
            <scheme val="minor"/>
          </rPr>
          <t>Write, read, and evaluate expressions in which letters stand for numbers.</t>
        </r>
      </text>
    </comment>
    <comment ref="N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O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P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Q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This question assesses an extension of 6.EE.7: Solve real-world and mathematical problems by writing and solving equations of the form x + p = q and px = q for cases in which p, q and x are all nonnegative rational numbers.</t>
        </r>
      </text>
    </comment>
    <comment ref="C6" authorId="0" shapeId="0">
      <text>
        <r>
          <rPr>
            <sz val="9"/>
            <color indexed="81"/>
            <rFont val="Calibri"/>
            <family val="2"/>
            <scheme val="minor"/>
          </rPr>
          <t>This question assesses an extension of 6.EE.7: Solve real-world and mathematical problems by writing and solving equations of the form x + p = q and px = q for cases in which p, q and x are all nonnegative rational numbers.</t>
        </r>
      </text>
    </comment>
    <comment ref="D6" authorId="0" shapeId="0">
      <text>
        <r>
          <rPr>
            <sz val="9"/>
            <color indexed="81"/>
            <rFont val="Calibri"/>
            <family val="2"/>
            <scheme val="minor"/>
          </rPr>
          <t>This question assesses an extension of 6.EE.7: Solve real-world and mathematical problems by writing and solving equations of the form x + p = q and px = q for cases in which p, q and x are all nonnegative rational numbers.</t>
        </r>
      </text>
    </comment>
    <comment ref="E6" authorId="0" shapeId="0">
      <text>
        <r>
          <rPr>
            <sz val="9"/>
            <color indexed="81"/>
            <rFont val="Calibri"/>
            <family val="2"/>
            <scheme val="minor"/>
          </rPr>
          <t>This question assesses an extension of 6.EE.7: Solve real-world and mathematical problems by writing and solving equations of the form x + p = q and px = q for cases in which p, q and x are all nonnegative rational numbers.</t>
        </r>
      </text>
    </comment>
    <comment ref="F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G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H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I6" authorId="0" shapeId="0">
      <text>
        <r>
          <rPr>
            <sz val="9"/>
            <color indexed="81"/>
            <rFont val="Calibri"/>
            <family val="2"/>
            <scheme val="minor"/>
          </rPr>
          <t>Understand solving an equation or inequality as a process of answering a question: which values from a specified set, if any, make the equation or inequality true? Use substitution to determine whether a given number in a specified set makes an equation or inequality true.</t>
        </r>
      </text>
    </comment>
    <comment ref="J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K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L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M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N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O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P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Q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R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 ref="S6" authorId="0" shapeId="0">
      <text>
        <r>
          <rPr>
            <sz val="9"/>
            <color indexed="81"/>
            <rFont val="Calibri"/>
            <family val="2"/>
            <scheme val="minor"/>
          </rPr>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C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D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E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F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G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H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I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J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K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L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M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N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O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C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D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E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F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G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H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I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J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K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L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M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N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O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C6" authorId="0" shapeId="0">
      <text>
        <r>
          <rPr>
            <sz val="9"/>
            <color indexed="81"/>
            <rFont val="Calibri"/>
            <family val="2"/>
            <scheme val="minor"/>
          </rPr>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r>
      </text>
    </comment>
    <comment ref="D6"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E6"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F6"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G6"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H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I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J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K6" authorId="0" shapeId="0">
      <text>
        <r>
          <rPr>
            <sz val="9"/>
            <color indexed="81"/>
            <rFont val="Calibri"/>
            <family val="2"/>
            <scheme val="minor"/>
          </rPr>
          <t>Use ratio and rate reasoning to solve real-world and mathematical problems, e.g., by reasoning about tables of equivalent ratios, tape diagrams, double number line diagrams, or equations.</t>
        </r>
      </text>
    </comment>
    <comment ref="L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M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N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O6" authorId="0" shapeId="0">
      <text>
        <r>
          <rPr>
            <sz val="9"/>
            <color indexed="81"/>
            <rFont val="Calibri"/>
            <family val="2"/>
            <scheme val="minor"/>
          </rPr>
          <t>Solve real-world and mathematical problems by graphing points in all four quadrants of the coordinate plane. Include use of coordinates and absolute value to find distances between points with the same first coordinate or the same second coordinate.</t>
        </r>
      </text>
    </comment>
    <comment ref="P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Q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16.xml><?xml version="1.0" encoding="utf-8"?>
<comments xmlns="http://schemas.openxmlformats.org/spreadsheetml/2006/main">
  <authors>
    <author>Bridget McKinney</author>
  </authors>
  <commentList>
    <comment ref="G5" authorId="0" shapeId="0">
      <text>
        <r>
          <rPr>
            <sz val="9"/>
            <color indexed="81"/>
            <rFont val="Calibri"/>
            <family val="2"/>
            <scheme val="minor"/>
          </rPr>
          <t>Identify the constant of proportionality (unit rate) in tables, graphs, equations, diagrams, and verbal descriptions of proportional relationships.</t>
        </r>
      </text>
    </comment>
    <comment ref="B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C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D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E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F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G6" authorId="0" shapeId="0">
      <text>
        <r>
          <rPr>
            <sz val="9"/>
            <color indexed="81"/>
            <rFont val="Calibri"/>
            <family val="2"/>
            <scheme val="minor"/>
          </rPr>
          <t>Represent proportional relationships by equations.   For example, if total cost t is proportional to the number n of items purchased at a constant price p, the relationship between the total cost and the number of items can be expressed as t = pn.</t>
        </r>
      </text>
    </comment>
    <comment ref="H6" authorId="0" shapeId="0">
      <text>
        <r>
          <rPr>
            <sz val="9"/>
            <color indexed="81"/>
            <rFont val="Calibri"/>
            <family val="2"/>
            <scheme val="minor"/>
          </rPr>
          <t>Represent proportional relationships by equations.   For example, if total cost t is proportional to the number n of items purchased at a constant price p, the relationship between the total cost and the number of items can be expressed as t = pn.</t>
        </r>
      </text>
    </comment>
    <comment ref="I6" authorId="0" shapeId="0">
      <text>
        <r>
          <rPr>
            <i/>
            <sz val="9"/>
            <color indexed="81"/>
            <rFont val="Calibri"/>
            <family val="2"/>
            <scheme val="minor"/>
          </rPr>
          <t>Extension of standard 7.RP.2</t>
        </r>
        <r>
          <rPr>
            <sz val="9"/>
            <color indexed="81"/>
            <rFont val="Calibri"/>
            <family val="2"/>
            <scheme val="minor"/>
          </rPr>
          <t xml:space="preserve"> - Recognize and represent proportional relationships between quantities.</t>
        </r>
      </text>
    </comment>
    <comment ref="J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K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L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M6" authorId="0" shapeId="0">
      <text>
        <r>
          <rPr>
            <i/>
            <sz val="9"/>
            <color indexed="81"/>
            <rFont val="Calibri"/>
            <family val="2"/>
            <scheme val="minor"/>
          </rPr>
          <t>Extension of standard 7.RP.3</t>
        </r>
        <r>
          <rPr>
            <sz val="9"/>
            <color indexed="81"/>
            <rFont val="Calibri"/>
            <family val="2"/>
            <scheme val="minor"/>
          </rPr>
          <t xml:space="preserve"> - Use proportional relationships to solve multistep ratio and percent problems.   Examples: simple interest, tax, markups and markdowns, gratuities and commissions, fees, percent increase and decrease, percent error.</t>
        </r>
      </text>
    </comment>
    <comment ref="N6" authorId="0" shapeId="0">
      <text>
        <r>
          <rPr>
            <i/>
            <sz val="9"/>
            <color indexed="81"/>
            <rFont val="Calibri"/>
            <family val="2"/>
            <scheme val="minor"/>
          </rPr>
          <t>Extension of standard 7.RP.3</t>
        </r>
        <r>
          <rPr>
            <sz val="9"/>
            <color indexed="81"/>
            <rFont val="Calibri"/>
            <family val="2"/>
            <scheme val="minor"/>
          </rPr>
          <t xml:space="preserve"> - Use proportional relationships to solve multistep ratio and percent problems.   Examples: simple interest, tax, markups and markdowns, gratuities and commissions, fees, percent increase and decrease, percent error.</t>
        </r>
      </text>
    </comment>
  </commentList>
</comments>
</file>

<file path=xl/comments17.xml><?xml version="1.0" encoding="utf-8"?>
<comments xmlns="http://schemas.openxmlformats.org/spreadsheetml/2006/main">
  <authors>
    <author>Bridget McKinney</author>
  </authors>
  <commentList>
    <comment ref="F5" authorId="0" shapeId="0">
      <text>
        <r>
          <rPr>
            <sz val="9"/>
            <color indexed="81"/>
            <rFont val="Calibri"/>
            <family val="2"/>
            <scheme val="minor"/>
          </rPr>
          <t>Identify the constant of proportionality (unit rate) in tables, graphs, equations, diagrams, and verbal descriptions of proportional relationships.</t>
        </r>
      </text>
    </comment>
    <comment ref="G5" authorId="0" shapeId="0">
      <text>
        <r>
          <rPr>
            <sz val="9"/>
            <color indexed="81"/>
            <rFont val="Calibri"/>
            <family val="2"/>
            <scheme val="minor"/>
          </rPr>
          <t>Identify the constant of proportionality (unit rate) in tables, graphs, equations, diagrams, and verbal descriptions of proportional relationships.</t>
        </r>
      </text>
    </comment>
    <comment ref="B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C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D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E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F6" authorId="0" shapeId="0">
      <text>
        <r>
          <rPr>
            <sz val="9"/>
            <color indexed="81"/>
            <rFont val="Calibri"/>
            <family val="2"/>
            <scheme val="minor"/>
          </rPr>
          <t>Represent proportional relationships by equations.   For example, if total cost t is proportional to the number n of items purchased at a constant price p, the relationship between the total cost and the number of items can be expressed as t = pn.</t>
        </r>
      </text>
    </comment>
    <comment ref="G6" authorId="0" shapeId="0">
      <text>
        <r>
          <rPr>
            <sz val="9"/>
            <color indexed="81"/>
            <rFont val="Calibri"/>
            <family val="2"/>
            <scheme val="minor"/>
          </rPr>
          <t>Represent proportional relationships by equations.   For example, if total cost t is proportional to the number n of items purchased at a constant price p, the relationship between the total cost and the number of items can be expressed as t = pn.</t>
        </r>
      </text>
    </comment>
    <comment ref="H6" authorId="0" shapeId="0">
      <text>
        <r>
          <rPr>
            <sz val="9"/>
            <color indexed="81"/>
            <rFont val="Calibri"/>
            <family val="2"/>
            <scheme val="minor"/>
          </rPr>
          <t>Represent proportional relationships by equations.   For example, if total cost t is proportional to the number n of items purchased at a constant price p, the relationship between the total cost and the number of items can be expressed as t = pn.</t>
        </r>
      </text>
    </comment>
    <comment ref="I6" authorId="0" shapeId="0">
      <text>
        <r>
          <rPr>
            <i/>
            <sz val="9"/>
            <color indexed="81"/>
            <rFont val="Calibri"/>
            <family val="2"/>
            <scheme val="minor"/>
          </rPr>
          <t>Extension of standard 7.RP.2</t>
        </r>
        <r>
          <rPr>
            <sz val="9"/>
            <color indexed="81"/>
            <rFont val="Calibri"/>
            <family val="2"/>
            <scheme val="minor"/>
          </rPr>
          <t xml:space="preserve"> - Recognize and represent proportional relationships between quantities.</t>
        </r>
      </text>
    </comment>
    <comment ref="J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K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L6" authorId="0" shapeId="0">
      <text>
        <r>
          <rPr>
            <i/>
            <sz val="9"/>
            <color indexed="81"/>
            <rFont val="Calibri"/>
            <family val="2"/>
            <scheme val="minor"/>
          </rPr>
          <t>Extension of standard 7.RP.3</t>
        </r>
        <r>
          <rPr>
            <sz val="9"/>
            <color indexed="81"/>
            <rFont val="Calibri"/>
            <family val="2"/>
            <scheme val="minor"/>
          </rPr>
          <t xml:space="preserve"> - Use proportional relationships to solve multistep ratio and percent problems.   Examples: simple interest, tax, markups and markdowns, gratuities and commissions, fees, percent increase and decrease, percent error.</t>
        </r>
      </text>
    </comment>
    <comment ref="M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N6" authorId="0" shapeId="0">
      <text>
        <r>
          <rPr>
            <i/>
            <sz val="9"/>
            <color indexed="81"/>
            <rFont val="Calibri"/>
            <family val="2"/>
            <scheme val="minor"/>
          </rPr>
          <t>Extension of standard 7.RP.3</t>
        </r>
        <r>
          <rPr>
            <sz val="9"/>
            <color indexed="81"/>
            <rFont val="Calibri"/>
            <family val="2"/>
            <scheme val="minor"/>
          </rPr>
          <t xml:space="preserve"> - Use proportional relationships to solve multistep ratio and percent problems.   Examples: simple interest, tax, markups and markdowns, gratuities and commissions, fees, percent increase and decrease, percent error.</t>
        </r>
      </text>
    </comment>
  </commentList>
</comments>
</file>

<file path=xl/comments18.xml><?xml version="1.0" encoding="utf-8"?>
<comments xmlns="http://schemas.openxmlformats.org/spreadsheetml/2006/main">
  <authors>
    <author>Bridget McKinney</author>
  </authors>
  <commentList>
    <comment ref="AF5"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AI5"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AJ5"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B6" authorId="0" shapeId="0">
      <text>
        <r>
          <rPr>
            <sz val="9"/>
            <color indexed="81"/>
            <rFont val="Calibri"/>
            <family val="2"/>
            <scheme val="minor"/>
          </rPr>
          <t>Apply properties of operations as strategies to add, subtract, factor, and expand linear expressions with rational coefficients.</t>
        </r>
      </text>
    </comment>
    <comment ref="C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D6" authorId="0" shapeId="0">
      <text>
        <r>
          <rPr>
            <sz val="9"/>
            <color indexed="81"/>
            <rFont val="Calibri"/>
            <family val="2"/>
            <scheme val="minor"/>
          </rPr>
          <t>Apply properties of operations as strategies to add, subtract, factor, and expand linear expressions with rational coefficients.</t>
        </r>
      </text>
    </comment>
    <comment ref="E6" authorId="0" shapeId="0">
      <text>
        <r>
          <rPr>
            <sz val="9"/>
            <color indexed="81"/>
            <rFont val="Calibri"/>
            <family val="2"/>
            <scheme val="minor"/>
          </rPr>
          <t>Write, read, and evaluate expressions in which letters stand for numbers.</t>
        </r>
      </text>
    </comment>
    <comment ref="F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G6"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H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I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J6" authorId="0" shapeId="0">
      <text>
        <r>
          <rPr>
            <sz val="9"/>
            <color indexed="81"/>
            <rFont val="Calibri"/>
            <family val="2"/>
            <scheme val="minor"/>
          </rPr>
          <t>Apply properties of operations as strategies to add, subtract, factor, and expand linear expressions with rational coefficients.</t>
        </r>
      </text>
    </comment>
    <comment ref="K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L6" authorId="0" shapeId="0">
      <text>
        <r>
          <rPr>
            <sz val="9"/>
            <color indexed="81"/>
            <rFont val="Calibri"/>
            <family val="2"/>
            <scheme val="minor"/>
          </rPr>
          <t>Choose a level of accuracy appropriate to limitations on measurement when reporting quantities.</t>
        </r>
      </text>
    </comment>
    <comment ref="M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N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O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P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Q6" authorId="0" shapeId="0">
      <text>
        <r>
          <rPr>
            <sz val="9"/>
            <color indexed="81"/>
            <rFont val="Calibri"/>
            <family val="2"/>
            <scheme val="minor"/>
          </rPr>
          <t>Apply properties of operations as strategies to add, subtract, factor, and expand linear expressions with rational coefficients.</t>
        </r>
      </text>
    </comment>
    <comment ref="R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S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T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U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V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W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X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Y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Z6" authorId="0" shapeId="0">
      <text>
        <r>
          <rPr>
            <sz val="9"/>
            <color indexed="81"/>
            <rFont val="Calibri"/>
            <family val="2"/>
            <scheme val="minor"/>
          </rPr>
          <t>Recognize and represent proportional relationships between quantities.</t>
        </r>
      </text>
    </comment>
    <comment ref="AA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AB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C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D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E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AF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G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AH6" authorId="0" shapeId="0">
      <text>
        <r>
          <rPr>
            <i/>
            <sz val="9"/>
            <color indexed="81"/>
            <rFont val="Calibri"/>
            <family val="2"/>
            <scheme val="minor"/>
          </rPr>
          <t>Extension of standard 7.RP.3</t>
        </r>
        <r>
          <rPr>
            <sz val="9"/>
            <color indexed="81"/>
            <rFont val="Calibri"/>
            <family val="2"/>
            <scheme val="minor"/>
          </rPr>
          <t xml:space="preserve"> - Use proportional relationships to solve multistep ratio and percent problems.   Examples: simple interest, tax, markups and markdowns, gratuities and commissions, fees, percent increase and decrease, percent error.</t>
        </r>
      </text>
    </comment>
    <comment ref="AI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J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List>
</comments>
</file>

<file path=xl/comments19.xml><?xml version="1.0" encoding="utf-8"?>
<comments xmlns="http://schemas.openxmlformats.org/spreadsheetml/2006/main">
  <authors>
    <author>Bridget McKinney</author>
  </authors>
  <commentList>
    <comment ref="AF5"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AI5"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AJ5"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B6" authorId="0" shapeId="0">
      <text>
        <r>
          <rPr>
            <sz val="9"/>
            <color indexed="81"/>
            <rFont val="Calibri"/>
            <family val="2"/>
            <scheme val="minor"/>
          </rPr>
          <t>Apply properties of operations as strategies to add, subtract, factor, and expand linear expressions with rational coefficients.</t>
        </r>
      </text>
    </comment>
    <comment ref="C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D6" authorId="0" shapeId="0">
      <text>
        <r>
          <rPr>
            <sz val="9"/>
            <color indexed="81"/>
            <rFont val="Calibri"/>
            <family val="2"/>
            <scheme val="minor"/>
          </rPr>
          <t>Apply properties of operations as strategies to add, subtract, factor, and expand linear expressions with rational coefficients.</t>
        </r>
      </text>
    </comment>
    <comment ref="E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F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G6"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H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I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J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K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L6" authorId="0" shapeId="0">
      <text>
        <r>
          <rPr>
            <sz val="9"/>
            <color indexed="81"/>
            <rFont val="Calibri"/>
            <family val="2"/>
            <scheme val="minor"/>
          </rPr>
          <t>Choose a level of accuracy appropriate to limitations on measurement when reporting quantities.</t>
        </r>
      </text>
    </comment>
    <comment ref="M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N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O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P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Q6" authorId="0" shapeId="0">
      <text>
        <r>
          <rPr>
            <sz val="9"/>
            <color indexed="81"/>
            <rFont val="Calibri"/>
            <family val="2"/>
            <scheme val="minor"/>
          </rPr>
          <t>Apply properties of operations as strategies to add, subtract, factor, and expand linear expressions with rational coefficients.</t>
        </r>
      </text>
    </comment>
    <comment ref="R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S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T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U6" authorId="0" shapeId="0">
      <text>
        <r>
          <rPr>
            <sz val="9"/>
            <color indexed="81"/>
            <rFont val="Calibri"/>
            <family val="2"/>
            <scheme val="minor"/>
          </rPr>
          <t>Understand that rewriting an expression in different forms in a problem context can shed light on the problem and how the quantities in it are related.  For example, a + 0.05a = 1.05a means that “increase by 5%” is the same as “multiply by 1.05.”</t>
        </r>
      </text>
    </comment>
    <comment ref="V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W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X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Y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Z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AA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AB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AC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D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E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AF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G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AH6" authorId="0" shapeId="0">
      <text>
        <r>
          <rPr>
            <i/>
            <sz val="9"/>
            <color indexed="81"/>
            <rFont val="Calibri"/>
            <family val="2"/>
            <scheme val="minor"/>
          </rPr>
          <t>Extension of standard 7.RP.3</t>
        </r>
        <r>
          <rPr>
            <sz val="9"/>
            <color indexed="81"/>
            <rFont val="Calibri"/>
            <family val="2"/>
            <scheme val="minor"/>
          </rPr>
          <t xml:space="preserve"> - Use proportional relationships to solve multistep ratio and percent problems.   Examples: simple interest, tax, markups and markdowns, gratuities and commissions, fees, percent increase and decrease, percent error.</t>
        </r>
      </text>
    </comment>
    <comment ref="AI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 ref="AJ6" authorId="0" shapeId="0">
      <text>
        <r>
          <rPr>
            <sz val="9"/>
            <color indexed="81"/>
            <rFont val="Calibri"/>
            <family val="2"/>
            <scheme val="minor"/>
          </rPr>
          <t>Use variables to represent quantities in a real-world or mathematical problem, and construct simple equations and inequalities to solve problems by reasoning about the quantities.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Convert a rational number to a decimal using long division; know that the decimal form of a rational number terminates in 0s or eventually repeats.</t>
        </r>
      </text>
    </comment>
    <comment ref="C6" authorId="0" shapeId="0">
      <text>
        <r>
          <rPr>
            <sz val="9"/>
            <color indexed="81"/>
            <rFont val="Calibri"/>
            <family val="2"/>
            <scheme val="minor"/>
          </rPr>
          <t>Convert a rational number to a decimal using long division; know that the decimal form of a rational number terminates in 0s or eventually repeats.</t>
        </r>
      </text>
    </comment>
    <comment ref="D6" authorId="0" shapeId="0">
      <text>
        <r>
          <rPr>
            <sz val="9"/>
            <color indexed="81"/>
            <rFont val="Calibri"/>
            <family val="2"/>
            <scheme val="minor"/>
          </rPr>
          <t>Convert a rational number to a decimal using long division; know that the decimal form of a rational number terminates in 0s or eventually repeats.</t>
        </r>
      </text>
    </comment>
    <comment ref="E6" authorId="0" shapeId="0">
      <text>
        <r>
          <rPr>
            <sz val="9"/>
            <color indexed="81"/>
            <rFont val="Calibri"/>
            <family val="2"/>
            <scheme val="minor"/>
          </rPr>
          <t>Convert a rational number to a decimal using long division; know that the decimal form of a rational number terminates in 0s or eventually repeats.</t>
        </r>
      </text>
    </comment>
    <comment ref="F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G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H6" authorId="0" shapeId="0">
      <text>
        <r>
          <rPr>
            <sz val="9"/>
            <color indexed="81"/>
            <rFont val="Calibri"/>
            <family val="2"/>
            <scheme val="minor"/>
          </rPr>
          <t>Choose a level of accuracy appropriate to limitations on measurement when reporting quantities.</t>
        </r>
      </text>
    </comment>
    <comment ref="I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J6" authorId="0" shapeId="0">
      <text>
        <r>
          <rPr>
            <sz val="9"/>
            <color indexed="81"/>
            <rFont val="Calibri"/>
            <family val="2"/>
            <scheme val="minor"/>
          </rPr>
          <t>Choose a level of accuracy appropriate to limitations on measurement when reporting quantities.</t>
        </r>
      </text>
    </comment>
    <comment ref="K6" authorId="0" shapeId="0">
      <text>
        <r>
          <rPr>
            <sz val="9"/>
            <color indexed="81"/>
            <rFont val="Calibri"/>
            <family val="2"/>
            <scheme val="minor"/>
          </rPr>
          <t>Choose a level of accuracy appropriate to limitations on measurement when reporting quantities.</t>
        </r>
      </text>
    </comment>
    <comment ref="L6" authorId="0" shapeId="0">
      <text>
        <r>
          <rPr>
            <sz val="9"/>
            <color indexed="81"/>
            <rFont val="Calibri"/>
            <family val="2"/>
            <scheme val="minor"/>
          </rPr>
          <t>Convert a rational number to a decimal using long division; know that the decimal form of a rational number terminates in 0s or eventually repeats.</t>
        </r>
      </text>
    </comment>
    <comment ref="M6" authorId="0" shapeId="0">
      <text>
        <r>
          <rPr>
            <sz val="9"/>
            <color indexed="81"/>
            <rFont val="Calibri"/>
            <family val="2"/>
            <scheme val="minor"/>
          </rPr>
          <t>Convert a rational number to a decimal using long division; know that the decimal form of a rational number terminates in 0s or eventually repeats.</t>
        </r>
      </text>
    </comment>
    <comment ref="N6" authorId="0" shapeId="0">
      <text>
        <r>
          <rPr>
            <sz val="9"/>
            <color indexed="81"/>
            <rFont val="Calibri"/>
            <family val="2"/>
            <scheme val="minor"/>
          </rPr>
          <t>Choose a level of accuracy appropriate to limitations on measurement when reporting quantities.</t>
        </r>
      </text>
    </comment>
    <comment ref="O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P6" authorId="0" shapeId="0">
      <text>
        <r>
          <rPr>
            <sz val="9"/>
            <color indexed="81"/>
            <rFont val="Calibri"/>
            <family val="2"/>
            <scheme val="minor"/>
          </rPr>
          <t>Apply and extend previous understandings of multiplication and division and of fractions to multiply and divide rational numbers.</t>
        </r>
      </text>
    </comment>
    <comment ref="Q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Classify two-dimensional figures in a hierarchy based on properties.</t>
        </r>
      </text>
    </comment>
    <comment ref="C6" authorId="0" shapeId="0">
      <text>
        <r>
          <rPr>
            <sz val="9"/>
            <color indexed="81"/>
            <rFont val="Calibri"/>
            <family val="2"/>
            <scheme val="minor"/>
          </rPr>
          <t>Classify two-dimensional figures in a hierarchy based on properties.</t>
        </r>
      </text>
    </comment>
    <comment ref="D6" authorId="0" shapeId="0">
      <text>
        <r>
          <rPr>
            <sz val="9"/>
            <color indexed="81"/>
            <rFont val="Calibri"/>
            <family val="2"/>
            <scheme val="minor"/>
          </rPr>
          <t>Classify two-dimensional figures in a hierarchy based on properties.</t>
        </r>
      </text>
    </comment>
    <comment ref="E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F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G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H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C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D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E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F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G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H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I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J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K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L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M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N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O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P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Q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C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D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E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F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G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H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I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J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K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L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M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N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O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P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Q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Classify two-dimensional figures in a hierarchy based on properties.</t>
        </r>
      </text>
    </comment>
    <comment ref="C6" authorId="0" shapeId="0">
      <text>
        <r>
          <rPr>
            <sz val="9"/>
            <color indexed="81"/>
            <rFont val="Calibri"/>
            <family val="2"/>
            <scheme val="minor"/>
          </rPr>
          <t>Understand that attributes belonging to a category of two-dimensional figures also belong to all subcategories of that category. For example, all rectangles have four right angles and squares are rectangles, so all squares have four right angles.</t>
        </r>
      </text>
    </comment>
    <comment ref="D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E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F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G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H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I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J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K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L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M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C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D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E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F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G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H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I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J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K6" authorId="0" shapeId="0">
      <text>
        <r>
          <rPr>
            <i/>
            <sz val="9"/>
            <color indexed="81"/>
            <rFont val="Calibri"/>
            <family val="2"/>
            <scheme val="minor"/>
          </rPr>
          <t xml:space="preserve">Extension of 7.G.A.2 </t>
        </r>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List>
</comments>
</file>

<file path=xl/comments25.xml><?xml version="1.0" encoding="utf-8"?>
<comments xmlns="http://schemas.openxmlformats.org/spreadsheetml/2006/main">
  <authors>
    <author>Bridget McKinney</author>
  </authors>
  <commentList>
    <comment ref="G5"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B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C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D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E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F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G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H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I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J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K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Find the area of right triangles, other triangles, special quadrilaterals, and polygons by composing into rectangles or decomposing into triangles and other shapes; apply these techniques in the context of solving real-world and mathematical problems.</t>
        </r>
      </text>
    </comment>
    <comment ref="C6" authorId="0" shapeId="0">
      <text>
        <r>
          <rPr>
            <sz val="9"/>
            <color indexed="81"/>
            <rFont val="Calibri"/>
            <family val="2"/>
            <scheme val="minor"/>
          </rPr>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r>
      </text>
    </comment>
    <comment ref="D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E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F6"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G6" authorId="0" shapeId="0">
      <text>
        <r>
          <rPr>
            <sz val="9"/>
            <color indexed="81"/>
            <rFont val="Calibri"/>
            <family val="2"/>
            <scheme val="minor"/>
          </rPr>
          <t>Represent three-dimensional figures using nets made up of rectangles and triangles, and use the nets to find the surface area of these figures. Apply these techniques in the context of solving real-world and mathematical problems.</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Know the formulas for the volumes of cones, cylinders, and spheres and use them to solve real-world and mathematical problems.</t>
        </r>
      </text>
    </comment>
    <comment ref="C6" authorId="0" shapeId="0">
      <text>
        <r>
          <rPr>
            <sz val="9"/>
            <color indexed="81"/>
            <rFont val="Calibri"/>
            <family val="2"/>
            <scheme val="minor"/>
          </rPr>
          <t>Describe the two-dimensional figures that result from slicing three-dimensional figures, as in plane sections of right rectangular prisms and right rectangular pyramids.</t>
        </r>
      </text>
    </comment>
    <comment ref="D6" authorId="0" shapeId="0">
      <text>
        <r>
          <rPr>
            <sz val="9"/>
            <color indexed="81"/>
            <rFont val="Calibri"/>
            <family val="2"/>
            <scheme val="minor"/>
          </rPr>
          <t>Know the formulas for the volumes of cones, cylinders, and spheres and use them to solve real-world and mathematical problems.</t>
        </r>
      </text>
    </comment>
    <comment ref="E6" authorId="0" shapeId="0">
      <text>
        <r>
          <rPr>
            <sz val="9"/>
            <color indexed="81"/>
            <rFont val="Calibri"/>
            <family val="2"/>
            <scheme val="minor"/>
          </rPr>
          <t>Know the formulas for the volumes of cones, cylinders, and spheres and use them to solve real-world and mathematical problems.</t>
        </r>
      </text>
    </comment>
    <comment ref="F6" authorId="0" shapeId="0">
      <text>
        <r>
          <rPr>
            <sz val="9"/>
            <color indexed="81"/>
            <rFont val="Calibri"/>
            <family val="2"/>
            <scheme val="minor"/>
          </rPr>
          <t>Know the formulas for the volumes of cones, cylinders, and spheres and use them to solve real-world and mathematical problems.</t>
        </r>
      </text>
    </comment>
    <comment ref="G6" authorId="0" shapeId="0">
      <text>
        <r>
          <rPr>
            <sz val="9"/>
            <color indexed="81"/>
            <rFont val="Calibri"/>
            <family val="2"/>
            <scheme val="minor"/>
          </rPr>
          <t>Describe the two-dimensional figures that result from slicing three-dimensional figures, as in plane sections of right rectangular prisms and right rectangular pyramids.</t>
        </r>
      </text>
    </comment>
    <comment ref="H6" authorId="0" shapeId="0">
      <text>
        <r>
          <rPr>
            <sz val="9"/>
            <color indexed="81"/>
            <rFont val="Calibri"/>
            <family val="2"/>
            <scheme val="minor"/>
          </rPr>
          <t>Know the formulas for the volumes of cones, cylinders, and spheres and use them to solve real-world and mathematical problems.</t>
        </r>
      </text>
    </comment>
    <comment ref="I6" authorId="0" shapeId="0">
      <text>
        <r>
          <rPr>
            <sz val="9"/>
            <color indexed="81"/>
            <rFont val="Calibri"/>
            <family val="2"/>
            <scheme val="minor"/>
          </rPr>
          <t>Know the formulas for the volumes of cones, cylinders, and spheres and use them to solve real-world and mathematical problems.</t>
        </r>
      </text>
    </comment>
    <comment ref="J6" authorId="0" shapeId="0">
      <text>
        <r>
          <rPr>
            <sz val="9"/>
            <color indexed="81"/>
            <rFont val="Calibri"/>
            <family val="2"/>
            <scheme val="minor"/>
          </rPr>
          <t>Know the formulas for the volumes of cones, cylinders, and spheres and use them to solve real-world and mathematical problems.</t>
        </r>
      </text>
    </comment>
    <comment ref="K6" authorId="0" shapeId="0">
      <text>
        <r>
          <rPr>
            <sz val="9"/>
            <color indexed="81"/>
            <rFont val="Calibri"/>
            <family val="2"/>
            <scheme val="minor"/>
          </rPr>
          <t>Know the formulas for the volumes of cones, cylinders, and spheres and use them to solve real-world and mathematical problems.</t>
        </r>
      </text>
    </comment>
    <comment ref="L6" authorId="0" shapeId="0">
      <text>
        <r>
          <rPr>
            <sz val="9"/>
            <color indexed="81"/>
            <rFont val="Calibri"/>
            <family val="2"/>
            <scheme val="minor"/>
          </rPr>
          <t>Know the formulas for the volumes of cones, cylinders, and spheres and use them to solve real-world and mathematical problems.</t>
        </r>
      </text>
    </comment>
    <comment ref="M6" authorId="0" shapeId="0">
      <text>
        <r>
          <rPr>
            <sz val="9"/>
            <color indexed="81"/>
            <rFont val="Calibri"/>
            <family val="2"/>
            <scheme val="minor"/>
          </rPr>
          <t>Know the formulas for the volumes of cones, cylinders, and spheres and use them to solve real-world and mathematical problems.</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Know the formulas for the volumes of cones, cylinders, and spheres and use them to solve real-world and mathematical problems.</t>
        </r>
      </text>
    </comment>
    <comment ref="C6" authorId="0" shapeId="0">
      <text>
        <r>
          <rPr>
            <sz val="9"/>
            <color indexed="81"/>
            <rFont val="Calibri"/>
            <family val="2"/>
            <scheme val="minor"/>
          </rPr>
          <t>Describe the two-dimensional figures that result from slicing three-dimensional figures, as in plane sections of right rectangular prisms and right rectangular pyramids.</t>
        </r>
      </text>
    </comment>
    <comment ref="D6" authorId="0" shapeId="0">
      <text>
        <r>
          <rPr>
            <sz val="9"/>
            <color indexed="81"/>
            <rFont val="Calibri"/>
            <family val="2"/>
            <scheme val="minor"/>
          </rPr>
          <t>Know the formulas for the volumes of cones, cylinders, and spheres and use them to solve real-world and mathematical problems.</t>
        </r>
      </text>
    </comment>
    <comment ref="E6" authorId="0" shapeId="0">
      <text>
        <r>
          <rPr>
            <sz val="9"/>
            <color indexed="81"/>
            <rFont val="Calibri"/>
            <family val="2"/>
            <scheme val="minor"/>
          </rPr>
          <t>Know the formulas for the volumes of cones, cylinders, and spheres and use them to solve real-world and mathematical problems.</t>
        </r>
      </text>
    </comment>
    <comment ref="F6" authorId="0" shapeId="0">
      <text>
        <r>
          <rPr>
            <sz val="9"/>
            <color indexed="81"/>
            <rFont val="Calibri"/>
            <family val="2"/>
            <scheme val="minor"/>
          </rPr>
          <t>Know the formulas for the volumes of cones, cylinders, and spheres and use them to solve real-world and mathematical problems.</t>
        </r>
      </text>
    </comment>
    <comment ref="G6" authorId="0" shapeId="0">
      <text>
        <r>
          <rPr>
            <sz val="9"/>
            <color indexed="81"/>
            <rFont val="Calibri"/>
            <family val="2"/>
            <scheme val="minor"/>
          </rPr>
          <t>Describe the two-dimensional figures that result from slicing three-dimensional figures, as in plane sections of right rectangular prisms and right rectangular pyramids.</t>
        </r>
      </text>
    </comment>
    <comment ref="H6" authorId="0" shapeId="0">
      <text>
        <r>
          <rPr>
            <sz val="9"/>
            <color indexed="81"/>
            <rFont val="Calibri"/>
            <family val="2"/>
            <scheme val="minor"/>
          </rPr>
          <t>Know the formulas for the volumes of cones, cylinders, and spheres and use them to solve real-world and mathematical problems.</t>
        </r>
      </text>
    </comment>
    <comment ref="I6" authorId="0" shapeId="0">
      <text>
        <r>
          <rPr>
            <sz val="9"/>
            <color indexed="81"/>
            <rFont val="Calibri"/>
            <family val="2"/>
            <scheme val="minor"/>
          </rPr>
          <t>Know the formulas for the volumes of cones, cylinders, and spheres and use them to solve real-world and mathematical problems.</t>
        </r>
      </text>
    </comment>
    <comment ref="J6" authorId="0" shapeId="0">
      <text>
        <r>
          <rPr>
            <sz val="9"/>
            <color indexed="81"/>
            <rFont val="Calibri"/>
            <family val="2"/>
            <scheme val="minor"/>
          </rPr>
          <t>Know the formulas for the volumes of cones, cylinders, and spheres and use them to solve real-world and mathematical problems.</t>
        </r>
      </text>
    </comment>
    <comment ref="K6" authorId="0" shapeId="0">
      <text>
        <r>
          <rPr>
            <sz val="9"/>
            <color indexed="81"/>
            <rFont val="Calibri"/>
            <family val="2"/>
            <scheme val="minor"/>
          </rPr>
          <t>Know the formulas for the volumes of cones, cylinders, and spheres and use them to solve real-world and mathematical problems.</t>
        </r>
      </text>
    </comment>
    <comment ref="L6" authorId="0" shapeId="0">
      <text>
        <r>
          <rPr>
            <sz val="9"/>
            <color indexed="81"/>
            <rFont val="Calibri"/>
            <family val="2"/>
            <scheme val="minor"/>
          </rPr>
          <t>Know the formulas for the volumes of cones, cylinders, and spheres and use them to solve real-world and mathematical problems.</t>
        </r>
      </text>
    </comment>
    <comment ref="M6" authorId="0" shapeId="0">
      <text>
        <r>
          <rPr>
            <sz val="9"/>
            <color indexed="81"/>
            <rFont val="Calibri"/>
            <family val="2"/>
            <scheme val="minor"/>
          </rPr>
          <t>Know the formulas for the volumes of cones, cylinders, and spheres and use them to solve real-world and mathematical problems.</t>
        </r>
      </text>
    </comment>
  </commentList>
</comments>
</file>

<file path=xl/comments29.xml><?xml version="1.0" encoding="utf-8"?>
<comments xmlns="http://schemas.openxmlformats.org/spreadsheetml/2006/main">
  <authors>
    <author>Bridget McKinney</author>
  </authors>
  <commentList>
    <comment ref="T4"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T5"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B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C6" authorId="0" shapeId="0">
      <text>
        <r>
          <rPr>
            <sz val="9"/>
            <color indexed="81"/>
            <rFont val="Calibri"/>
            <family val="2"/>
            <scheme val="minor"/>
          </rPr>
          <t>Know the formulas for the volumes of cones, cylinders, and spheres and use them to solve real-world and mathematical problems.</t>
        </r>
      </text>
    </comment>
    <comment ref="D6" authorId="0" shapeId="0">
      <text>
        <r>
          <rPr>
            <sz val="9"/>
            <color indexed="81"/>
            <rFont val="Calibri"/>
            <family val="2"/>
            <scheme val="minor"/>
          </rPr>
          <t>Know the formulas for the volumes of cones, cylinders, and spheres and use them to solve real-world and mathematical problems.</t>
        </r>
      </text>
    </comment>
    <comment ref="E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F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G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H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I6" authorId="0" shapeId="0">
      <text>
        <r>
          <rPr>
            <sz val="9"/>
            <color indexed="81"/>
            <rFont val="Calibri"/>
            <family val="2"/>
            <scheme val="minor"/>
          </rPr>
          <t>Know the formulas for the volumes of cones, cylinders, and spheres and use them to solve real-world and mathematical problems.</t>
        </r>
      </text>
    </comment>
    <comment ref="J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K6" authorId="0" shapeId="0">
      <text>
        <r>
          <rPr>
            <sz val="9"/>
            <color indexed="81"/>
            <rFont val="Calibri"/>
            <family val="2"/>
            <scheme val="minor"/>
          </rPr>
          <t>Know the formulas for the volumes of cones, cylinders, and spheres and use them to solve real-world and mathematical problems.</t>
        </r>
      </text>
    </comment>
    <comment ref="L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M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N6" authorId="0" shapeId="0">
      <text>
        <r>
          <rPr>
            <sz val="9"/>
            <color indexed="81"/>
            <rFont val="Calibri"/>
            <family val="2"/>
            <scheme val="minor"/>
          </rPr>
          <t>Know the formulas for the volumes of cones, cylinders, and spheres and use them to solve real-world and mathematical problems.</t>
        </r>
      </text>
    </comment>
    <comment ref="O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P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Q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R6" authorId="0" shapeId="0">
      <text>
        <r>
          <rPr>
            <sz val="9"/>
            <color indexed="81"/>
            <rFont val="Calibri"/>
            <family val="2"/>
            <scheme val="minor"/>
          </rPr>
          <t>Know the formulas for the volumes of cones, cylinders, and spheres and use them to solve real-world and mathematical problems.</t>
        </r>
      </text>
    </comment>
    <comment ref="S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T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List>
</comments>
</file>

<file path=xl/comments3.xml><?xml version="1.0" encoding="utf-8"?>
<comments xmlns="http://schemas.openxmlformats.org/spreadsheetml/2006/main">
  <authors>
    <author>Bridget McKinney</author>
  </authors>
  <commentList>
    <comment ref="N5"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B6" authorId="0" shapeId="0">
      <text>
        <r>
          <rPr>
            <sz val="9"/>
            <color indexed="81"/>
            <rFont val="Calibri"/>
            <family val="2"/>
            <scheme val="minor"/>
          </rPr>
          <t>Convert a rational number to a decimal using long division; know that the decimal form of a rational number terminates in 0s or eventually repeats.</t>
        </r>
      </text>
    </comment>
    <comment ref="C6" authorId="0" shapeId="0">
      <text>
        <r>
          <rPr>
            <sz val="9"/>
            <color indexed="81"/>
            <rFont val="Calibri"/>
            <family val="2"/>
            <scheme val="minor"/>
          </rPr>
          <t>Convert a rational number to a decimal using long division; know that the decimal form of a rational number terminates in 0s or eventually repeats.</t>
        </r>
      </text>
    </comment>
    <comment ref="D6" authorId="0" shapeId="0">
      <text>
        <r>
          <rPr>
            <sz val="9"/>
            <color indexed="81"/>
            <rFont val="Calibri"/>
            <family val="2"/>
            <scheme val="minor"/>
          </rPr>
          <t>Convert a rational number to a decimal using long division; know that the decimal form of a rational number terminates in 0s or eventually repeats.</t>
        </r>
      </text>
    </comment>
    <comment ref="E6" authorId="0" shapeId="0">
      <text>
        <r>
          <rPr>
            <sz val="9"/>
            <color indexed="81"/>
            <rFont val="Calibri"/>
            <family val="2"/>
            <scheme val="minor"/>
          </rPr>
          <t>Convert a rational number to a decimal using long division; know that the decimal form of a rational number terminates in 0s or eventually repeats.</t>
        </r>
      </text>
    </comment>
    <comment ref="F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G6" authorId="0" shapeId="0">
      <text>
        <r>
          <rPr>
            <sz val="9"/>
            <color indexed="81"/>
            <rFont val="Calibri"/>
            <family val="2"/>
            <scheme val="minor"/>
          </rPr>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r>
      </text>
    </comment>
    <comment ref="H6" authorId="0" shapeId="0">
      <text>
        <r>
          <rPr>
            <sz val="9"/>
            <color indexed="81"/>
            <rFont val="Calibri"/>
            <family val="2"/>
            <scheme val="minor"/>
          </rPr>
          <t>Choose a level of accuracy appropriate to limitations on measurement when reporting quantities.</t>
        </r>
      </text>
    </comment>
    <comment ref="I6" authorId="0" shapeId="0">
      <text>
        <r>
          <rPr>
            <sz val="9"/>
            <color indexed="81"/>
            <rFont val="Calibri"/>
            <family val="2"/>
            <scheme val="minor"/>
          </rPr>
          <t>Choose a level of accuracy appropriate to limitations on measurement when reporting quantities.</t>
        </r>
      </text>
    </comment>
    <comment ref="J6" authorId="0" shapeId="0">
      <text>
        <r>
          <rPr>
            <sz val="9"/>
            <color indexed="81"/>
            <rFont val="Calibri"/>
            <family val="2"/>
            <scheme val="minor"/>
          </rPr>
          <t>Choose a level of accuracy appropriate to limitations on measurement when reporting quantities.</t>
        </r>
      </text>
    </comment>
    <comment ref="K6" authorId="0" shapeId="0">
      <text>
        <r>
          <rPr>
            <sz val="9"/>
            <color indexed="81"/>
            <rFont val="Calibri"/>
            <family val="2"/>
            <scheme val="minor"/>
          </rPr>
          <t>Find and position integers and other rational numbers on a horizontal or vertical number line diagram; find and position pairs of integers and other rational numbers on a coordinate plane.</t>
        </r>
      </text>
    </comment>
    <comment ref="L6" authorId="0" shapeId="0">
      <text>
        <r>
          <rPr>
            <sz val="9"/>
            <color indexed="81"/>
            <rFont val="Calibri"/>
            <family val="2"/>
            <scheme val="minor"/>
          </rPr>
          <t>Convert a rational number to a decimal using long division; know that the decimal form of a rational number terminates in 0s or eventually repeats.</t>
        </r>
      </text>
    </comment>
    <comment ref="M6" authorId="0" shapeId="0">
      <text>
        <r>
          <rPr>
            <sz val="9"/>
            <color indexed="81"/>
            <rFont val="Calibri"/>
            <family val="2"/>
            <scheme val="minor"/>
          </rPr>
          <t>Convert a rational number to a decimal using long division; know that the decimal form of a rational number terminates in 0s or eventually repeats.</t>
        </r>
      </text>
    </comment>
    <comment ref="N6" authorId="0" shapeId="0">
      <text>
        <r>
          <rPr>
            <sz val="9"/>
            <color indexed="81"/>
            <rFont val="Calibri"/>
            <family val="2"/>
            <scheme val="minor"/>
          </rPr>
          <t>Apply and extend previous understandings of multiplication and division and of fractions to multiply and divide rational numbers.</t>
        </r>
      </text>
    </comment>
    <comment ref="O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P6" authorId="0" shapeId="0">
      <text>
        <r>
          <rPr>
            <sz val="9"/>
            <color indexed="81"/>
            <rFont val="Calibri"/>
            <family val="2"/>
            <scheme val="minor"/>
          </rPr>
          <t>Choose a level of accuracy appropriate to limitations on measurement when reporting quantities.</t>
        </r>
      </text>
    </comment>
    <comment ref="Q6" authorId="0" shapeId="0">
      <text>
        <r>
          <rPr>
            <sz val="9"/>
            <color indexed="81"/>
            <rFont val="Calibri"/>
            <family val="2"/>
            <scheme val="minor"/>
          </rPr>
          <t>Choose a level of accuracy appropriate to limitations on measurement when reporting quantities.</t>
        </r>
      </text>
    </comment>
  </commentList>
</comments>
</file>

<file path=xl/comments30.xml><?xml version="1.0" encoding="utf-8"?>
<comments xmlns="http://schemas.openxmlformats.org/spreadsheetml/2006/main">
  <authors>
    <author>Bridget McKinney</author>
  </authors>
  <commentList>
    <comment ref="T5"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B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C6" authorId="0" shapeId="0">
      <text>
        <r>
          <rPr>
            <sz val="9"/>
            <color indexed="81"/>
            <rFont val="Calibri"/>
            <family val="2"/>
            <scheme val="minor"/>
          </rPr>
          <t>Know the formulas for the volumes of cones, cylinders, and spheres and use them to solve real-world and mathematical problems.</t>
        </r>
      </text>
    </comment>
    <comment ref="D6" authorId="0" shapeId="0">
      <text>
        <r>
          <rPr>
            <sz val="9"/>
            <color indexed="81"/>
            <rFont val="Calibri"/>
            <family val="2"/>
            <scheme val="minor"/>
          </rPr>
          <t>Know the formulas for the volumes of cones, cylinders, and spheres and use them to solve real-world and mathematical problems.</t>
        </r>
      </text>
    </comment>
    <comment ref="E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F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G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H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I6" authorId="0" shapeId="0">
      <text>
        <r>
          <rPr>
            <sz val="9"/>
            <color indexed="81"/>
            <rFont val="Calibri"/>
            <family val="2"/>
            <scheme val="minor"/>
          </rPr>
          <t>Know the formulas for the volumes of cones, cylinders, and spheres and use them to solve real-world and mathematical problems.</t>
        </r>
      </text>
    </comment>
    <comment ref="J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K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L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M6" authorId="0" shapeId="0">
      <text>
        <r>
          <rPr>
            <sz val="9"/>
            <color indexed="81"/>
            <rFont val="Calibri"/>
            <family val="2"/>
            <scheme val="minor"/>
          </rPr>
          <t>Know the formulas for the volumes of cones, cylinders, and spheres and use them to solve real-world and mathematical problems.</t>
        </r>
      </text>
    </comment>
    <comment ref="N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O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P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Q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R6" authorId="0" shapeId="0">
      <text>
        <r>
          <rPr>
            <sz val="9"/>
            <color indexed="81"/>
            <rFont val="Calibri"/>
            <family val="2"/>
            <scheme val="minor"/>
          </rPr>
          <t>Know the formulas for the volumes of cones, cylinders, and spheres and use them to solve real-world and mathematical problems.</t>
        </r>
      </text>
    </comment>
    <comment ref="S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T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C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D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E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F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G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H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I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J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K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L6" authorId="0" shapeId="0">
      <text>
        <r>
          <rPr>
            <sz val="9"/>
            <color indexed="81"/>
            <rFont val="Calibri"/>
            <family val="2"/>
            <scheme val="minor"/>
          </rPr>
          <t>Display numerical data in plots on a number line, including dot plots, histograms, and box plots.</t>
        </r>
      </text>
    </comment>
    <comment ref="M6" authorId="0" shapeId="0">
      <text>
        <r>
          <rPr>
            <sz val="9"/>
            <color indexed="81"/>
            <rFont val="Calibri"/>
            <family val="2"/>
            <scheme val="minor"/>
          </rPr>
          <t>Display numerical data in plots on a number line, including dot plots, histograms, and box plots.</t>
        </r>
      </text>
    </comment>
  </commentList>
</comments>
</file>

<file path=xl/comments32.xml><?xml version="1.0" encoding="utf-8"?>
<comments xmlns="http://schemas.openxmlformats.org/spreadsheetml/2006/main">
  <authors>
    <author>Bridget McKinney</author>
  </authors>
  <commentList>
    <comment ref="G5"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J5"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B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C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D6" authorId="0" shapeId="0">
      <text>
        <r>
          <rPr>
            <sz val="9"/>
            <color indexed="81"/>
            <rFont val="Calibri"/>
            <family val="2"/>
            <scheme val="minor"/>
          </rPr>
          <t>Display numerical data in plots on a number line, including dot plots, histograms, and box plots.</t>
        </r>
      </text>
    </comment>
    <comment ref="E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F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G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 ref="H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 ref="I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 ref="J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 ref="K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List>
</comments>
</file>

<file path=xl/comments33.xml><?xml version="1.0" encoding="utf-8"?>
<comments xmlns="http://schemas.openxmlformats.org/spreadsheetml/2006/main">
  <authors>
    <author>Bridget McKinney</author>
  </authors>
  <commentList>
    <comment ref="I5"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B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C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D6" authorId="0" shapeId="0">
      <text>
        <r>
          <rPr>
            <sz val="9"/>
            <color indexed="81"/>
            <rFont val="Calibri"/>
            <family val="2"/>
            <scheme val="minor"/>
          </rPr>
          <t>Display numerical data in plots on a number line, including dot plots, histograms, and box plots.</t>
        </r>
      </text>
    </comment>
    <comment ref="E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F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G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H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 ref="I6" authorId="0" shapeId="0">
      <text>
        <r>
          <rPr>
            <sz val="9"/>
            <color indexed="81"/>
            <rFont val="Calibri"/>
            <family val="2"/>
            <scheme val="minor"/>
          </rPr>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r>
      </text>
    </comment>
    <comment ref="J6" authorId="0" shapeId="0">
      <text>
        <r>
          <rPr>
            <sz val="9"/>
            <color indexed="81"/>
            <rFont val="Calibri"/>
            <family val="2"/>
            <scheme val="minor"/>
          </rPr>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C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D6" authorId="0" shapeId="0">
      <text>
        <r>
          <rPr>
            <sz val="9"/>
            <color indexed="81"/>
            <rFont val="Calibri"/>
            <family val="2"/>
            <scheme val="minor"/>
          </rPr>
          <t>Make tables of equivalent ratios relating quantities with whole number measurements, find missing values in the tables, and plot the pairs of values on the coordinate plane. Use tables to compare ratios.</t>
        </r>
      </text>
    </comment>
    <comment ref="E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F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G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H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I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J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K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L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M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N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O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P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Q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R6" authorId="0" shapeId="0">
      <text>
        <r>
          <rPr>
            <sz val="9"/>
            <color indexed="81"/>
            <rFont val="Calibri"/>
            <family val="2"/>
            <scheme val="minor"/>
          </rPr>
          <t>Solve unit rate problems including those involving unit pricing and constant speed.  For example, if it took 7 hours to mow 4 lawns, then at that rate, how many lawns could be mowed in 35 hours? At what rate were lawns being mowed?</t>
        </r>
      </text>
    </comment>
    <comment ref="S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List>
</comments>
</file>

<file path=xl/comments35.xml><?xml version="1.0" encoding="utf-8"?>
<comments xmlns="http://schemas.openxmlformats.org/spreadsheetml/2006/main">
  <authors>
    <author>Bridget McKinney</author>
  </authors>
  <commentList>
    <comment ref="B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C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D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E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F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G6" authorId="0" shapeId="0">
      <text>
        <r>
          <rPr>
            <sz val="9"/>
            <color indexed="81"/>
            <rFont val="Calibri"/>
            <family val="2"/>
            <scheme val="minor"/>
          </rPr>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r>
      </text>
    </comment>
    <comment ref="H6" authorId="0" shapeId="0">
      <text>
        <r>
          <rPr>
            <sz val="9"/>
            <color indexed="81"/>
            <rFont val="Calibri"/>
            <family val="2"/>
            <scheme val="minor"/>
          </rPr>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r>
      </text>
    </comment>
    <comment ref="I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 ref="J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 ref="K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 ref="L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M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N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 ref="O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r>
      </text>
    </comment>
    <comment ref="C6" authorId="0" shapeId="0">
      <text>
        <r>
          <rPr>
            <sz val="9"/>
            <color indexed="81"/>
            <rFont val="Calibri"/>
            <family val="2"/>
            <scheme val="minor"/>
          </rPr>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r>
      </text>
    </comment>
    <comment ref="D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E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F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G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H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I6" authorId="0" shapeId="0">
      <text>
        <r>
          <rPr>
            <sz val="9"/>
            <color indexed="81"/>
            <rFont val="Calibri"/>
            <family val="2"/>
            <scheme val="minor"/>
          </rPr>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r>
      </text>
    </comment>
    <comment ref="J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L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M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N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 ref="O6" authorId="0" shapeId="0">
      <text>
        <r>
          <rPr>
            <sz val="9"/>
            <color indexed="81"/>
            <rFont val="Calibri"/>
            <family val="2"/>
            <scheme val="minor"/>
          </rPr>
          <t>Develop a probability model and use it to find probabilities of events. Compare probabilities from a model to observed frequencies; if the agreement is not good, explain possible sources of the discrepancy.</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not assessed</t>
        </r>
      </text>
    </comment>
    <comment ref="C6" authorId="0" shapeId="0">
      <text>
        <r>
          <rPr>
            <sz val="9"/>
            <color indexed="81"/>
            <rFont val="Calibri"/>
            <family val="2"/>
            <scheme val="minor"/>
          </rPr>
          <t>Apply properties of operations as strategies to add and subtract rational numbers.</t>
        </r>
      </text>
    </comment>
    <comment ref="D6" authorId="0" shapeId="0">
      <text>
        <r>
          <rPr>
            <sz val="9"/>
            <color indexed="81"/>
            <rFont val="Calibri"/>
            <family val="2"/>
            <scheme val="minor"/>
          </rPr>
          <t>Apply properties of operations as strategies to add, subtract, factor, and expand linear expressions with rational coefficients.</t>
        </r>
      </text>
    </comment>
    <comment ref="E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text>
    </comment>
    <comment ref="F6" authorId="0" shapeId="0">
      <text>
        <r>
          <rPr>
            <sz val="9"/>
            <color indexed="81"/>
            <rFont val="Calibri"/>
            <family val="2"/>
            <scheme val="minor"/>
          </rPr>
          <t>Decide whether two quantities are in a proportional relationship, e.g., by testing for equivalent ratios in a table or graphing on a coordinate plane and observing whether the graph is a straight line through the origin.</t>
        </r>
      </text>
    </comment>
    <comment ref="G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H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I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J6" authorId="0" shapeId="0">
      <text>
        <r>
          <rPr>
            <sz val="9"/>
            <color indexed="81"/>
            <rFont val="Calibri"/>
            <family val="2"/>
            <scheme val="minor"/>
          </rPr>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r>
      </text>
    </comment>
    <comment ref="K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L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M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N6" authorId="0" shapeId="0">
      <text>
        <r>
          <rPr>
            <sz val="9"/>
            <color indexed="81"/>
            <rFont val="Calibri"/>
            <family val="2"/>
            <scheme val="minor"/>
          </rPr>
          <t>not assessed</t>
        </r>
      </text>
    </comment>
    <comment ref="O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P6" authorId="0" shapeId="0">
      <text>
        <r>
          <rPr>
            <sz val="9"/>
            <color indexed="81"/>
            <rFont val="Calibri"/>
            <family val="2"/>
            <scheme val="minor"/>
          </rPr>
          <t>Know the formulas for the volumes of cones, cylinders, and spheres and use them to solve real-world and mathematical problems.</t>
        </r>
      </text>
    </comment>
    <comment ref="Q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R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S6"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T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U6" authorId="0" shapeId="0">
      <text>
        <r>
          <rPr>
            <sz val="9"/>
            <color indexed="81"/>
            <rFont val="Calibri"/>
            <family val="2"/>
            <scheme val="minor"/>
          </rPr>
          <t>Convert a rational number to a decimal using long division; know that the decimal form of a rational number terminates in 0s or eventually repeats.</t>
        </r>
      </text>
    </comment>
    <comment ref="V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W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X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Y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Z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AA6" authorId="0" shapeId="0">
      <text>
        <r>
          <rPr>
            <sz val="9"/>
            <color indexed="81"/>
            <rFont val="Calibri"/>
            <family val="2"/>
            <scheme val="minor"/>
          </rPr>
          <t>Know the formulas for the volumes of cones, cylinders, and spheres and use them to solve real-world and mathematical problems.</t>
        </r>
      </text>
    </comment>
    <comment ref="AB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AC6" authorId="0" shapeId="0">
      <text>
        <r>
          <rPr>
            <sz val="9"/>
            <color indexed="81"/>
            <rFont val="Calibri"/>
            <family val="2"/>
            <scheme val="minor"/>
          </rPr>
          <t>Find probabilities of compound events using organized lists, tables, tree diagrams, and simulation.</t>
        </r>
      </text>
    </comment>
    <comment ref="AD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AE6" authorId="0" shapeId="0">
      <text>
        <r>
          <rPr>
            <sz val="9"/>
            <color indexed="81"/>
            <rFont val="Calibri"/>
            <family val="2"/>
            <scheme val="minor"/>
          </rPr>
          <t>Display numerical data in plots on a number line, including dot plots, histograms, and box plots.</t>
        </r>
      </text>
    </comment>
    <comment ref="AF6" authorId="0" shapeId="0">
      <text>
        <r>
          <rPr>
            <sz val="9"/>
            <color indexed="81"/>
            <rFont val="Calibri"/>
            <family val="2"/>
            <scheme val="minor"/>
          </rPr>
          <t>Display numerical data in plots on a number line, including dot plots, histograms, and box plots.</t>
        </r>
      </text>
    </comment>
    <comment ref="AG6" authorId="0" shapeId="0">
      <text>
        <r>
          <rPr>
            <sz val="9"/>
            <color indexed="81"/>
            <rFont val="Calibri"/>
            <family val="2"/>
            <scheme val="minor"/>
          </rPr>
          <t>Find probabilities of compound events using organized lists, tables, tree diagrams, and simulation.</t>
        </r>
      </text>
    </comment>
    <comment ref="AH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Use rational approximations of irrational numbers to compare the size of irrational numbers, locate them approximately on a number line diagram, and estimate the value of expressions (e.g., p2). For example, by truncating the decimal expansion of Ö2, show that Ö2 is between 1 and 2, then between 1.4 and 1.5, and explain how to continue on to get better approximations.</t>
        </r>
      </text>
    </comment>
    <comment ref="C6" authorId="0" shapeId="0">
      <text>
        <r>
          <rPr>
            <sz val="9"/>
            <color indexed="81"/>
            <rFont val="Calibri"/>
            <family val="2"/>
            <scheme val="minor"/>
          </rPr>
          <t>Understand subtraction of rational numbers as adding the additive inverse, p – q = p + (–q). Show that the distance between two rational numbers on the number line is the absolute value of their difference, and apply this principle in real-world contexts.</t>
        </r>
      </text>
    </comment>
    <comment ref="D6" authorId="0" shapeId="0">
      <text>
        <r>
          <rPr>
            <sz val="9"/>
            <color indexed="81"/>
            <rFont val="Calibri"/>
            <family val="2"/>
            <scheme val="minor"/>
          </rPr>
          <t>Apply properties of operations as strategies to add and subtract rational numbers.</t>
        </r>
      </text>
    </comment>
    <comment ref="E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text>
    </comment>
    <comment ref="F6" authorId="0" shapeId="0">
      <text>
        <r>
          <rPr>
            <i/>
            <sz val="9"/>
            <color indexed="81"/>
            <rFont val="Calibri"/>
            <family val="2"/>
            <scheme val="minor"/>
          </rPr>
          <t>Extension of standard 7.RP.2</t>
        </r>
        <r>
          <rPr>
            <sz val="9"/>
            <color indexed="81"/>
            <rFont val="Calibri"/>
            <family val="2"/>
            <scheme val="minor"/>
          </rPr>
          <t xml:space="preserve"> - Recognize and represent proportional relationships between quantities.</t>
        </r>
      </text>
    </comment>
    <comment ref="G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H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I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J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K6" authorId="0" shapeId="0">
      <text>
        <r>
          <rPr>
            <sz val="9"/>
            <color indexed="81"/>
            <rFont val="Calibri"/>
            <family val="2"/>
            <scheme val="minor"/>
          </rPr>
          <t>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t>
        </r>
      </text>
    </comment>
    <comment ref="L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M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N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O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P6" authorId="0" shapeId="0">
      <text>
        <r>
          <rPr>
            <sz val="9"/>
            <color indexed="81"/>
            <rFont val="Calibri"/>
            <family val="2"/>
            <scheme val="minor"/>
          </rPr>
          <t>Solve real-world and mathematical problems involving area, volume and surface area of two- and three-dimensional objects composed of triangles, quadrilaterals, polygons, cubes, and right prisms.</t>
        </r>
      </text>
    </comment>
    <comment ref="Q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R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S6" authorId="0" shapeId="0">
      <text>
        <r>
          <rPr>
            <sz val="9"/>
            <color indexed="81"/>
            <rFont val="Calibri"/>
            <family val="2"/>
            <scheme val="minor"/>
          </rPr>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r>
      </text>
    </comment>
    <comment ref="T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U6" authorId="0" shapeId="0">
      <text>
        <r>
          <rPr>
            <sz val="9"/>
            <color indexed="81"/>
            <rFont val="Calibri"/>
            <family val="2"/>
            <scheme val="minor"/>
          </rPr>
          <t>Convert a rational number to a decimal using long division; know that the decimal form of a rational number terminates in 0s or eventually repeats.</t>
        </r>
      </text>
    </comment>
    <comment ref="V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W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X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Y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Z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AA6" authorId="0" shapeId="0">
      <text>
        <r>
          <rPr>
            <sz val="9"/>
            <color indexed="81"/>
            <rFont val="Calibri"/>
            <family val="2"/>
            <scheme val="minor"/>
          </rPr>
          <t>Know the formulas for the volumes of cones, cylinders, and spheres and use them to solve real-world and mathematical problems.</t>
        </r>
      </text>
    </comment>
    <comment ref="AB6" authorId="0" shapeId="0">
      <text>
        <r>
          <rPr>
            <sz val="9"/>
            <color indexed="81"/>
            <rFont val="Calibri"/>
            <family val="2"/>
            <scheme val="minor"/>
          </rPr>
          <t>Find probabilities of compound events using organized lists, tables, tree diagrams, and simulation.</t>
        </r>
      </text>
    </comment>
    <comment ref="AC6" authorId="0" shapeId="0">
      <text>
        <r>
          <rPr>
            <sz val="9"/>
            <color indexed="81"/>
            <rFont val="Calibri"/>
            <family val="2"/>
            <scheme val="minor"/>
          </rPr>
          <t>Find probabilities of compound events using organized lists, tables, tree diagrams, and simulation.</t>
        </r>
      </text>
    </comment>
    <comment ref="AD6" authorId="0" shapeId="0">
      <text>
        <r>
          <rPr>
            <sz val="9"/>
            <color indexed="81"/>
            <rFont val="Calibri"/>
            <family val="2"/>
            <scheme val="minor"/>
          </rPr>
          <t>Design and use a simulation to generate frequencies for compound events.  . For example, use random digits as a simulation tool to approximate the answer to the question: If 40% of donors have type A blood, what is the probability that it will take at least 4 donors to find one with type A blood?</t>
        </r>
      </text>
    </comment>
    <comment ref="AE6" authorId="0" shapeId="0">
      <text>
        <r>
          <rPr>
            <sz val="9"/>
            <color indexed="81"/>
            <rFont val="Calibri"/>
            <family val="2"/>
            <scheme val="minor"/>
          </rPr>
          <t>Find probabilities of compound events using organized lists, tables, tree diagrams, and simulation.</t>
        </r>
      </text>
    </comment>
    <comment ref="AF6" authorId="0" shapeId="0">
      <text>
        <r>
          <rPr>
            <sz val="9"/>
            <color indexed="81"/>
            <rFont val="Calibri"/>
            <family val="2"/>
            <scheme val="minor"/>
          </rPr>
          <t>Display numerical data in plots on a number line, including dot plots, histograms, and box plots.</t>
        </r>
      </text>
    </comment>
    <comment ref="AG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 ref="AH6" authorId="0" shapeId="0">
      <text>
        <r>
          <rPr>
            <sz val="9"/>
            <color indexed="81"/>
            <rFont val="Calibri"/>
            <family val="2"/>
            <scheme val="minor"/>
          </rPr>
          <t>Find probabilities of compound events using organized lists, tables, tree diagrams, and simulation.</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C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D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E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F6" authorId="0" shapeId="0">
      <text>
        <r>
          <rPr>
            <sz val="9"/>
            <color indexed="81"/>
            <rFont val="Calibri"/>
            <family val="2"/>
            <scheme val="minor"/>
          </rPr>
          <t>Understand a rational number as a point on the number line. Extend number line diagrams and coordinate axes familiar from previous grades to represent points on the line and in the plane with negative number coordinates.</t>
        </r>
      </text>
    </comment>
    <comment ref="G6" authorId="0" shapeId="0">
      <text>
        <r>
          <rPr>
            <sz val="9"/>
            <color indexed="81"/>
            <rFont val="Calibri"/>
            <family val="2"/>
            <scheme val="minor"/>
          </rPr>
          <t>Use parentheses, brackets, or braces in numerical expressions, and evaluate expressions with these symbols.</t>
        </r>
      </text>
    </comment>
    <comment ref="H6" authorId="0" shapeId="0">
      <text>
        <r>
          <rPr>
            <sz val="9"/>
            <color indexed="81"/>
            <rFont val="Calibri"/>
            <family val="2"/>
            <scheme val="minor"/>
          </rPr>
          <t>Use parentheses, brackets, or braces in numerical expressions, and evaluate expressions with these symbols.</t>
        </r>
      </text>
    </comment>
    <comment ref="I6" authorId="0" shapeId="0">
      <text>
        <r>
          <rPr>
            <sz val="9"/>
            <color indexed="81"/>
            <rFont val="Calibri"/>
            <family val="2"/>
            <scheme val="minor"/>
          </rPr>
          <t>Use parentheses, brackets, or braces in numerical expressions, and evaluate expressions with these symbols.</t>
        </r>
      </text>
    </comment>
    <comment ref="J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K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L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M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N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O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P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Q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R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S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T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U6" authorId="0" shapeId="0">
      <text>
        <r>
          <rPr>
            <sz val="9"/>
            <color indexed="81"/>
            <rFont val="Calibri"/>
            <family val="2"/>
            <scheme val="minor"/>
          </rPr>
          <t>Fluently add, subtract, multiply, and divide multi-digit decimals using the standard algorithm for each operation.</t>
        </r>
      </text>
    </comment>
    <comment ref="V6" authorId="0" shapeId="0">
      <text>
        <r>
          <rPr>
            <sz val="9"/>
            <color indexed="81"/>
            <rFont val="Calibri"/>
            <family val="2"/>
            <scheme val="minor"/>
          </rPr>
          <t>Fluently add, subtract, multiply, and divide multi-digit decimals using the standard algorithm for each operation.</t>
        </r>
      </text>
    </comment>
    <comment ref="W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X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Y6" authorId="0" shapeId="0">
      <text>
        <r>
          <rPr>
            <sz val="9"/>
            <color indexed="81"/>
            <rFont val="Calibri"/>
            <family val="2"/>
            <scheme val="minor"/>
          </rPr>
          <t>Find a percent of a quantity as a rate per 100 (e.g., 30% of a quantity means 30/100 times the quantity); solve problems involving finding the whole, given a part and the percent.</t>
        </r>
      </text>
    </comment>
    <comment ref="Z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List>
</comments>
</file>

<file path=xl/comments5.xml><?xml version="1.0" encoding="utf-8"?>
<comments xmlns="http://schemas.openxmlformats.org/spreadsheetml/2006/main">
  <authors>
    <author>Bridget McKinney</author>
  </authors>
  <commentList>
    <comment ref="B5" authorId="0" shapeId="0">
      <text>
        <r>
          <rPr>
            <sz val="9"/>
            <color indexed="81"/>
            <rFont val="Calibri"/>
            <family val="2"/>
            <scheme val="minor"/>
          </rPr>
          <t>Understand subtraction of rational numbers as adding the additive inverse, p – q = p + (–q). Show that the distance between two rational numbers on the number line is the absolute value of their difference, and apply this principle in real-world contexts.</t>
        </r>
      </text>
    </comment>
    <comment ref="F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G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H5" authorId="0" shapeId="0">
      <text>
        <r>
          <rPr>
            <sz val="9"/>
            <color indexed="81"/>
            <rFont val="Calibri"/>
            <family val="2"/>
            <scheme val="minor"/>
          </rPr>
          <t>Apply properties of operations as strategies to multiply and divide rational numbers.</t>
        </r>
      </text>
    </comment>
    <comment ref="B6" authorId="0" shapeId="0">
      <text>
        <r>
          <rPr>
            <sz val="9"/>
            <color indexed="81"/>
            <rFont val="Calibri"/>
            <family val="2"/>
            <scheme val="minor"/>
          </rPr>
          <t>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r>
      </text>
    </comment>
    <comment ref="C6" authorId="0" shapeId="0">
      <text>
        <r>
          <rPr>
            <sz val="9"/>
            <color indexed="81"/>
            <rFont val="Calibri"/>
            <family val="2"/>
            <scheme val="minor"/>
          </rPr>
          <t>Understand subtraction of rational numbers as adding the additive inverse, p – q = p + (–q). Show that the distance between two rational numbers on the number line is the absolute value of their difference, and apply this principle in real-world contexts.</t>
        </r>
      </text>
    </comment>
    <comment ref="D6" authorId="0" shapeId="0">
      <text>
        <r>
          <rPr>
            <sz val="9"/>
            <color indexed="81"/>
            <rFont val="Calibri"/>
            <family val="2"/>
            <scheme val="minor"/>
          </rPr>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r>
      </text>
    </comment>
    <comment ref="E6" authorId="0" shapeId="0">
      <text>
        <r>
          <rPr>
            <sz val="9"/>
            <color indexed="81"/>
            <rFont val="Calibri"/>
            <family val="2"/>
            <scheme val="minor"/>
          </rPr>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r>
      </text>
    </comment>
    <comment ref="F6" authorId="0" shapeId="0">
      <text>
        <r>
          <rPr>
            <sz val="9"/>
            <color indexed="81"/>
            <rFont val="Calibri"/>
            <family val="2"/>
            <scheme val="minor"/>
          </rPr>
          <t>Apply and extend previous understandings of multiplication and division and of fractions to multiply and divide rational numbers.</t>
        </r>
      </text>
    </comment>
    <comment ref="G6" authorId="0" shapeId="0">
      <text>
        <r>
          <rPr>
            <sz val="9"/>
            <color indexed="81"/>
            <rFont val="Calibri"/>
            <family val="2"/>
            <scheme val="minor"/>
          </rPr>
          <t>Apply and extend previous understandings of multiplication and division and of fractions to multiply and divide rational numbers.</t>
        </r>
      </text>
    </comment>
    <comment ref="H6" authorId="0" shapeId="0">
      <text>
        <r>
          <rPr>
            <sz val="9"/>
            <color indexed="81"/>
            <rFont val="Calibri"/>
            <family val="2"/>
            <scheme val="minor"/>
          </rPr>
          <t>Understand that integers can be divided, provided that the divisor is not zero, and every quotient of integers (with non-zero divisor) is a rational number. If p and q are integers, then –(p/q) = (–p)/q = p/(–q). Interpret quotients of rational numbers by describing real world contexts.</t>
        </r>
      </text>
    </comment>
    <comment ref="I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J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K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L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M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N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List>
</comments>
</file>

<file path=xl/comments6.xml><?xml version="1.0" encoding="utf-8"?>
<comments xmlns="http://schemas.openxmlformats.org/spreadsheetml/2006/main">
  <authors>
    <author>Bridget McKinney</author>
  </authors>
  <commentList>
    <comment ref="B5" authorId="0" shapeId="0">
      <text>
        <r>
          <rPr>
            <sz val="9"/>
            <color indexed="81"/>
            <rFont val="Calibri"/>
            <family val="2"/>
            <scheme val="minor"/>
          </rPr>
          <t>Understand subtraction of rational numbers as adding the additive inverse, p – q = p + (–q). Show that the distance between two rational numbers on the number line is the absolute value of their difference, and apply this principle in real-world contexts.</t>
        </r>
      </text>
    </comment>
    <comment ref="F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G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H5" authorId="0" shapeId="0">
      <text>
        <r>
          <rPr>
            <sz val="9"/>
            <color indexed="81"/>
            <rFont val="Calibri"/>
            <family val="2"/>
            <scheme val="minor"/>
          </rPr>
          <t>Apply properties of operations as strategies to multiply and divide rational numbers.</t>
        </r>
      </text>
    </comment>
    <comment ref="B6" authorId="0" shapeId="0">
      <text>
        <r>
          <rPr>
            <sz val="9"/>
            <color indexed="81"/>
            <rFont val="Calibri"/>
            <family val="2"/>
            <scheme val="minor"/>
          </rPr>
          <t>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r>
      </text>
    </comment>
    <comment ref="C6" authorId="0" shapeId="0">
      <text>
        <r>
          <rPr>
            <sz val="9"/>
            <color indexed="81"/>
            <rFont val="Calibri"/>
            <family val="2"/>
            <scheme val="minor"/>
          </rPr>
          <t>Understand subtraction of rational numbers as adding the additive inverse, p – q = p + (–q). Show that the distance between two rational numbers on the number line is the absolute value of their difference, and apply this principle in real-world contexts.</t>
        </r>
      </text>
    </comment>
    <comment ref="D6" authorId="0" shapeId="0">
      <text>
        <r>
          <rPr>
            <sz val="9"/>
            <color indexed="81"/>
            <rFont val="Calibri"/>
            <family val="2"/>
            <scheme val="minor"/>
          </rPr>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r>
      </text>
    </comment>
    <comment ref="E6" authorId="0" shapeId="0">
      <text>
        <r>
          <rPr>
            <sz val="9"/>
            <color indexed="81"/>
            <rFont val="Calibri"/>
            <family val="2"/>
            <scheme val="minor"/>
          </rPr>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r>
      </text>
    </comment>
    <comment ref="F6" authorId="0" shapeId="0">
      <text>
        <r>
          <rPr>
            <sz val="9"/>
            <color indexed="81"/>
            <rFont val="Calibri"/>
            <family val="2"/>
            <scheme val="minor"/>
          </rPr>
          <t>Apply and extend previous understandings of multiplication and division and of fractions to multiply and divide rational numbers.</t>
        </r>
      </text>
    </comment>
    <comment ref="G6" authorId="0" shapeId="0">
      <text>
        <r>
          <rPr>
            <sz val="9"/>
            <color indexed="81"/>
            <rFont val="Calibri"/>
            <family val="2"/>
            <scheme val="minor"/>
          </rPr>
          <t>Apply and extend previous understandings of multiplication and division and of fractions to multiply and divide rational numbers.</t>
        </r>
      </text>
    </comment>
    <comment ref="H6" authorId="0" shapeId="0">
      <text>
        <r>
          <rPr>
            <sz val="9"/>
            <color indexed="81"/>
            <rFont val="Calibri"/>
            <family val="2"/>
            <scheme val="minor"/>
          </rPr>
          <t>Understand that integers can be divided, provided that the divisor is not zero, and every quotient of integers (with non-zero divisor) is a rational number. If p and q are integers, then –(p/q) = (–p)/q = p/(–q). Interpret quotients of rational numbers by describing real world contexts.</t>
        </r>
      </text>
    </comment>
    <comment ref="I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J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K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L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M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 ref="N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text>
    </comment>
  </commentList>
</comments>
</file>

<file path=xl/comments7.xml><?xml version="1.0" encoding="utf-8"?>
<comments xmlns="http://schemas.openxmlformats.org/spreadsheetml/2006/main">
  <authors>
    <author>Bridget McKinney</author>
  </authors>
  <commentList>
    <comment ref="I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O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B6" authorId="0" shapeId="0">
      <text>
        <r>
          <rPr>
            <sz val="9"/>
            <color indexed="81"/>
            <rFont val="Calibri"/>
            <family val="2"/>
            <scheme val="minor"/>
          </rPr>
          <t>Choose a level of accuracy appropriate to limitations on measurement when reporting quantities.</t>
        </r>
      </text>
    </comment>
    <comment ref="C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D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E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F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G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H6" authorId="0" shapeId="0">
      <text>
        <r>
          <rPr>
            <sz val="9"/>
            <color indexed="81"/>
            <rFont val="Calibri"/>
            <family val="2"/>
            <scheme val="minor"/>
          </rPr>
          <t>Choose a level of accuracy appropriate to limitations on measurement when reporting quantities.</t>
        </r>
      </text>
    </comment>
    <comment ref="I6" authorId="0" shapeId="0">
      <text>
        <r>
          <rPr>
            <sz val="9"/>
            <color indexed="81"/>
            <rFont val="Calibri"/>
            <family val="2"/>
            <scheme val="minor"/>
          </rPr>
          <t>Apply and extend previous understandings of multiplication and division and of fractions to multiply and divide rational numbers.</t>
        </r>
      </text>
    </comment>
    <comment ref="J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K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L6" authorId="0" shapeId="0">
      <text>
        <r>
          <rPr>
            <sz val="9"/>
            <color indexed="81"/>
            <rFont val="Calibri"/>
            <family val="2"/>
            <scheme val="minor"/>
          </rPr>
          <t>Convert a rational number to a decimal using long division; know that the decimal form of a rational number terminates in 0s or eventually repeats.</t>
        </r>
      </text>
    </comment>
    <comment ref="M6" authorId="0" shapeId="0">
      <text>
        <r>
          <rPr>
            <sz val="9"/>
            <color indexed="81"/>
            <rFont val="Calibri"/>
            <family val="2"/>
            <scheme val="minor"/>
          </rPr>
          <t>Convert a rational number to a decimal using long division; know that the decimal form of a rational number terminates in 0s or eventually repeats.</t>
        </r>
      </text>
    </comment>
    <comment ref="O6" authorId="0" shapeId="0">
      <text>
        <r>
          <rPr>
            <sz val="9"/>
            <color indexed="81"/>
            <rFont val="Calibri"/>
            <family val="2"/>
            <scheme val="minor"/>
          </rPr>
          <t>Apply and extend previous understandings of multiplication and division and of fractions to multiply and divide rational numbers.</t>
        </r>
      </text>
    </comment>
    <comment ref="P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Q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R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S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T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List>
</comments>
</file>

<file path=xl/comments8.xml><?xml version="1.0" encoding="utf-8"?>
<comments xmlns="http://schemas.openxmlformats.org/spreadsheetml/2006/main">
  <authors>
    <author>Bridget McKinney</author>
  </authors>
  <commentList>
    <comment ref="O5"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B6" authorId="0" shapeId="0">
      <text>
        <r>
          <rPr>
            <sz val="9"/>
            <color indexed="81"/>
            <rFont val="Calibri"/>
            <family val="2"/>
            <scheme val="minor"/>
          </rPr>
          <t>Choose a level of accuracy appropriate to limitations on measurement when reporting quantities.</t>
        </r>
      </text>
    </comment>
    <comment ref="C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D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E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F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G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H6" authorId="0" shapeId="0">
      <text>
        <r>
          <rPr>
            <sz val="9"/>
            <color indexed="81"/>
            <rFont val="Calibri"/>
            <family val="2"/>
            <scheme val="minor"/>
          </rPr>
          <t>Choose a level of accuracy appropriate to limitations on measurement when reporting quantities.</t>
        </r>
      </text>
    </comment>
    <comment ref="I6" authorId="0" shapeId="0">
      <text>
        <r>
          <rPr>
            <sz val="9"/>
            <color indexed="81"/>
            <rFont val="Calibri"/>
            <family val="2"/>
            <scheme val="minor"/>
          </rPr>
          <t>Apply and extend previous understandings of addition and subtraction to add and subtract rational numbers; represent addition and subtraction on a horizontal or vertical number line diagram.</t>
        </r>
      </text>
    </comment>
    <comment ref="J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K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L6" authorId="0" shapeId="0">
      <text>
        <r>
          <rPr>
            <sz val="9"/>
            <color indexed="81"/>
            <rFont val="Calibri"/>
            <family val="2"/>
            <scheme val="minor"/>
          </rPr>
          <t>Convert a rational number to a decimal using long division; know that the decimal form of a rational number terminates in 0s or eventually repeats.</t>
        </r>
      </text>
    </comment>
    <comment ref="M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N6" authorId="0" shapeId="0">
      <text>
        <r>
          <rPr>
            <sz val="9"/>
            <color indexed="81"/>
            <rFont val="Calibri"/>
            <family val="2"/>
            <scheme val="minor"/>
          </rPr>
          <t>Choose a level of accuracy appropriate to limitations on measurement when reporting quantities.</t>
        </r>
      </text>
    </comment>
    <comment ref="O6" authorId="0" shapeId="0">
      <text>
        <r>
          <rPr>
            <sz val="9"/>
            <color indexed="81"/>
            <rFont val="Calibri"/>
            <family val="2"/>
            <scheme val="minor"/>
          </rPr>
          <t>Apply and extend previous understandings of multiplication and division and of fractions to multiply and divide rational numbers.</t>
        </r>
      </text>
    </comment>
    <comment ref="P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Q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R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S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 ref="T6" authorId="0" shapeId="0">
      <text>
        <r>
          <rPr>
            <sz val="9"/>
            <color indexed="81"/>
            <rFont val="Calibri"/>
            <family val="2"/>
            <scheme val="minor"/>
          </rPr>
          <t>Solve real-world and mathematical problems involving the four operations with rational numbers. (Computations with rational numbers extend the rules for manipulating fractions to complex fractions.</t>
        </r>
        <r>
          <rPr>
            <b/>
            <sz val="9"/>
            <color indexed="81"/>
            <rFont val="Tahoma"/>
            <family val="2"/>
          </rPr>
          <t>)</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Write and evaluate numerical expressions involving whole-number exponents.</t>
        </r>
      </text>
    </comment>
    <comment ref="C6" authorId="0" shapeId="0">
      <text>
        <r>
          <rPr>
            <sz val="9"/>
            <color indexed="81"/>
            <rFont val="Calibri"/>
            <family val="2"/>
            <scheme val="minor"/>
          </rPr>
          <t>Write and evaluate numerical expressions involving whole-number exponents.</t>
        </r>
      </text>
    </comment>
    <comment ref="D6" authorId="0" shapeId="0">
      <text>
        <r>
          <rPr>
            <sz val="9"/>
            <color indexed="81"/>
            <rFont val="Calibri"/>
            <family val="2"/>
            <scheme val="minor"/>
          </rPr>
          <t>Write and evaluate numerical expressions involving whole-number exponents.</t>
        </r>
      </text>
    </comment>
    <comment ref="E6" authorId="0" shapeId="0">
      <text>
        <r>
          <rPr>
            <sz val="9"/>
            <color indexed="81"/>
            <rFont val="Calibri"/>
            <family val="2"/>
            <scheme val="minor"/>
          </rPr>
          <t>Write and evaluate numerical expressions involving whole-number exponents.</t>
        </r>
      </text>
    </comment>
    <comment ref="F6" authorId="0" shapeId="0">
      <text>
        <r>
          <rPr>
            <sz val="9"/>
            <color indexed="81"/>
            <rFont val="Calibri"/>
            <family val="2"/>
            <scheme val="minor"/>
          </rPr>
          <t>Write and evaluate numerical expressions involving whole-number exponents.</t>
        </r>
      </text>
    </comment>
    <comment ref="G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H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I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J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K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L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M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N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O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P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Q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R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S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T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U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V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W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X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Y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Z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AA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 ref="AB6" authorId="0" shapeId="0">
      <text>
        <r>
          <rPr>
            <sz val="9"/>
            <color indexed="81"/>
            <rFont val="Calibri"/>
            <family val="2"/>
            <scheme val="minor"/>
          </rPr>
          <t>Write expressions that record operations with numbers and with letters standing for numbers.  For example, express the calculation “Subtract y from 5” as 5 – y.</t>
        </r>
      </text>
    </comment>
  </commentList>
</comments>
</file>

<file path=xl/sharedStrings.xml><?xml version="1.0" encoding="utf-8"?>
<sst xmlns="http://schemas.openxmlformats.org/spreadsheetml/2006/main" count="1292" uniqueCount="224">
  <si>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</si>
  <si>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</si>
  <si>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</si>
  <si>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</si>
  <si>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</si>
  <si>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</si>
  <si>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</si>
  <si>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</si>
  <si>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</si>
  <si>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Geometry</t>
  </si>
  <si>
    <t>Student Name</t>
  </si>
  <si>
    <t>Score</t>
  </si>
  <si>
    <t>Notes:</t>
  </si>
  <si>
    <t>Results</t>
  </si>
  <si>
    <t>100-90</t>
  </si>
  <si>
    <t>89-80</t>
  </si>
  <si>
    <t>79-70</t>
  </si>
  <si>
    <t>69-60</t>
  </si>
  <si>
    <t>59-50</t>
  </si>
  <si>
    <t>49-0</t>
  </si>
  <si>
    <t>Math in Focus</t>
  </si>
  <si>
    <t>Total Correct:</t>
  </si>
  <si>
    <t>% Correct:</t>
  </si>
  <si>
    <t>7.G.B.6</t>
  </si>
  <si>
    <t>6.SP.B.4</t>
  </si>
  <si>
    <t>6.SP.B.5c</t>
  </si>
  <si>
    <t>Grade 7 Common Core State Standards</t>
  </si>
  <si>
    <t>7.MP.1</t>
  </si>
  <si>
    <t>7.MP.2</t>
  </si>
  <si>
    <t>7.MP.3</t>
  </si>
  <si>
    <t>7.MP.4</t>
  </si>
  <si>
    <t>7.MP.5</t>
  </si>
  <si>
    <t>7.MP.6</t>
  </si>
  <si>
    <t>7.MP.7</t>
  </si>
  <si>
    <t>7.MP.8</t>
  </si>
  <si>
    <t>Ratios and Proportional Relationships</t>
  </si>
  <si>
    <t>7.RP.1</t>
  </si>
  <si>
    <t>7.RP.2</t>
  </si>
  <si>
    <t>7.RP.2 a.</t>
  </si>
  <si>
    <t>7.RP.2 b.</t>
  </si>
  <si>
    <t>7.RP.2 c.</t>
  </si>
  <si>
    <t>7.RP.2 d.</t>
  </si>
  <si>
    <t>7.RP.3</t>
  </si>
  <si>
    <r>
      <t xml:space="preserve">Compute unit rates associated with ratios of fractions, including ratios of lengths, areas and other quantities measured in like or different units.  </t>
    </r>
    <r>
      <rPr>
        <i/>
        <sz val="10"/>
        <color indexed="8"/>
        <rFont val="Arial"/>
        <family val="2"/>
      </rPr>
      <t>For example, if a person walks 1/2 mile in each 1/4 hour, compute the unit rate as the complex fraction 1/2/1/4 miles per hour, equivalently 2 miles per hour.</t>
    </r>
  </si>
  <si>
    <t>Recognize and represent proportional relationships between quantities.</t>
  </si>
  <si>
    <t>Decide whether two quantities are in a proportional relationship, e.g., by testing for equivalent ratios in a table or graphing on a coordinate plane and observing whether the graph is a straight line through the origin.</t>
  </si>
  <si>
    <t>Identify the constant of proportionality (unit rate) in tables, graphs, equations, diagrams, and verbal descriptions of proportional relationships.</t>
  </si>
  <si>
    <r>
      <t xml:space="preserve">Represent proportional relationships by equations.   </t>
    </r>
    <r>
      <rPr>
        <i/>
        <sz val="10"/>
        <color indexed="8"/>
        <rFont val="Arial"/>
        <family val="2"/>
      </rPr>
      <t>For example, if total cost t is proportional to the number n of items purchased at a constant price p, the relationship between the total cost and the number of items can be expressed as t = pn</t>
    </r>
    <r>
      <rPr>
        <sz val="10"/>
        <color indexed="8"/>
        <rFont val="Arial"/>
        <family val="2"/>
      </rPr>
      <t>.</t>
    </r>
  </si>
  <si>
    <r>
      <t xml:space="preserve">Explain what a point </t>
    </r>
    <r>
      <rPr>
        <i/>
        <sz val="10"/>
        <color indexed="8"/>
        <rFont val="Arial"/>
        <family val="2"/>
      </rPr>
      <t xml:space="preserve">(x, y) </t>
    </r>
    <r>
      <rPr>
        <sz val="10"/>
        <color indexed="8"/>
        <rFont val="Arial"/>
        <family val="2"/>
      </rPr>
      <t xml:space="preserve">on the graph of a proportional relationship means in terms of the situation, with special attention to the points (0, 0) and (1, </t>
    </r>
    <r>
      <rPr>
        <i/>
        <sz val="10"/>
        <color indexed="8"/>
        <rFont val="Arial"/>
        <family val="2"/>
      </rPr>
      <t xml:space="preserve">r) </t>
    </r>
    <r>
      <rPr>
        <sz val="10"/>
        <color indexed="8"/>
        <rFont val="Arial"/>
        <family val="2"/>
      </rPr>
      <t xml:space="preserve">where </t>
    </r>
    <r>
      <rPr>
        <i/>
        <sz val="10"/>
        <color indexed="8"/>
        <rFont val="Arial"/>
        <family val="2"/>
      </rPr>
      <t xml:space="preserve">r </t>
    </r>
    <r>
      <rPr>
        <sz val="10"/>
        <color indexed="8"/>
        <rFont val="Arial"/>
        <family val="2"/>
      </rPr>
      <t>is the unit rate.</t>
    </r>
  </si>
  <si>
    <r>
      <t xml:space="preserve">Use proportional relationships to solve multistep ratio and percent problems.   </t>
    </r>
    <r>
      <rPr>
        <i/>
        <sz val="10"/>
        <color indexed="8"/>
        <rFont val="Arial"/>
        <family val="2"/>
      </rPr>
      <t>Examples: simple interest, tax, markups and markdowns, gratuities and commissions, fees, percent increase and decrease, percent error.</t>
    </r>
  </si>
  <si>
    <t>The Number System</t>
  </si>
  <si>
    <t>7.NS.1</t>
  </si>
  <si>
    <t>7.NS.1 a.</t>
  </si>
  <si>
    <t>7.NS.1 b.</t>
  </si>
  <si>
    <t>7.NS.1 c.</t>
  </si>
  <si>
    <t>7.NS.1 d.</t>
  </si>
  <si>
    <t>7.NS.2</t>
  </si>
  <si>
    <t>7.NS.2 a.</t>
  </si>
  <si>
    <t>7.NS.2 b.</t>
  </si>
  <si>
    <t>7.NS.2 c.</t>
  </si>
  <si>
    <t>7.NS.2 d.</t>
  </si>
  <si>
    <t>7.NS.3</t>
  </si>
  <si>
    <t>Apply and extend previous understandings of addition and subtraction to add and subtract rational numbers; represent addition and subtraction on a horizontal or vertical number line diagram.</t>
  </si>
  <si>
    <r>
      <t xml:space="preserve">Describe situations in which opposite quantities combine to make 0.  </t>
    </r>
    <r>
      <rPr>
        <i/>
        <sz val="10"/>
        <color indexed="8"/>
        <rFont val="Arial"/>
        <family val="2"/>
      </rPr>
      <t>For example, a hydrogen atom has 0 charge because its two constituents are oppositely charged.</t>
    </r>
  </si>
  <si>
    <r>
      <t xml:space="preserve">Understand </t>
    </r>
    <r>
      <rPr>
        <i/>
        <sz val="10"/>
        <color indexed="8"/>
        <rFont val="Arial"/>
        <family val="2"/>
      </rPr>
      <t xml:space="preserve">p </t>
    </r>
    <r>
      <rPr>
        <sz val="10"/>
        <color indexed="8"/>
        <rFont val="Arial"/>
        <family val="2"/>
      </rPr>
      <t xml:space="preserve">+ </t>
    </r>
    <r>
      <rPr>
        <i/>
        <sz val="10"/>
        <color indexed="8"/>
        <rFont val="Arial"/>
        <family val="2"/>
      </rPr>
      <t xml:space="preserve">q </t>
    </r>
    <r>
      <rPr>
        <sz val="10"/>
        <color indexed="8"/>
        <rFont val="Arial"/>
        <family val="2"/>
      </rPr>
      <t>as the number located a distance |</t>
    </r>
    <r>
      <rPr>
        <i/>
        <sz val="10"/>
        <color indexed="8"/>
        <rFont val="Arial"/>
        <family val="2"/>
      </rPr>
      <t>q</t>
    </r>
    <r>
      <rPr>
        <sz val="10"/>
        <color indexed="8"/>
        <rFont val="Arial"/>
        <family val="2"/>
      </rPr>
      <t xml:space="preserve">| from </t>
    </r>
    <r>
      <rPr>
        <i/>
        <sz val="10"/>
        <color indexed="8"/>
        <rFont val="Arial"/>
        <family val="2"/>
      </rPr>
      <t>p</t>
    </r>
    <r>
      <rPr>
        <sz val="10"/>
        <color indexed="8"/>
        <rFont val="Arial"/>
        <family val="2"/>
      </rPr>
      <t xml:space="preserve">, in the positive or negative direction depending on whether </t>
    </r>
    <r>
      <rPr>
        <i/>
        <sz val="10"/>
        <color indexed="8"/>
        <rFont val="Arial"/>
        <family val="2"/>
      </rPr>
      <t xml:space="preserve">q </t>
    </r>
    <r>
      <rPr>
        <sz val="10"/>
        <color indexed="8"/>
        <rFont val="Arial"/>
        <family val="2"/>
      </rPr>
      <t>is positive or negative. Show that a number and its opposite have a sum of 0 (are additive inverses). Interpret sums of rational numbers by describing real-world contexts.</t>
    </r>
  </si>
  <si>
    <r>
      <t xml:space="preserve">Understand subtraction of rational numbers as adding the additive inverse, </t>
    </r>
    <r>
      <rPr>
        <i/>
        <sz val="10"/>
        <color indexed="8"/>
        <rFont val="Arial"/>
        <family val="2"/>
      </rPr>
      <t xml:space="preserve">p </t>
    </r>
    <r>
      <rPr>
        <sz val="10"/>
        <color indexed="8"/>
        <rFont val="Arial"/>
        <family val="2"/>
      </rPr>
      <t xml:space="preserve">– </t>
    </r>
    <r>
      <rPr>
        <i/>
        <sz val="10"/>
        <color indexed="8"/>
        <rFont val="Arial"/>
        <family val="2"/>
      </rPr>
      <t xml:space="preserve">q </t>
    </r>
    <r>
      <rPr>
        <sz val="10"/>
        <color indexed="8"/>
        <rFont val="Arial"/>
        <family val="2"/>
      </rPr>
      <t xml:space="preserve">= </t>
    </r>
    <r>
      <rPr>
        <i/>
        <sz val="10"/>
        <color indexed="8"/>
        <rFont val="Arial"/>
        <family val="2"/>
      </rPr>
      <t xml:space="preserve">p </t>
    </r>
    <r>
      <rPr>
        <sz val="10"/>
        <color indexed="8"/>
        <rFont val="Arial"/>
        <family val="2"/>
      </rPr>
      <t>+ (–</t>
    </r>
    <r>
      <rPr>
        <i/>
        <sz val="10"/>
        <color indexed="8"/>
        <rFont val="Arial"/>
        <family val="2"/>
      </rPr>
      <t>q</t>
    </r>
    <r>
      <rPr>
        <sz val="10"/>
        <color indexed="8"/>
        <rFont val="Arial"/>
        <family val="2"/>
      </rPr>
      <t>). Show that the distance between two rational numbers on the number line is the absolute value of their difference, and apply this principle in real-world contexts.</t>
    </r>
  </si>
  <si>
    <t>Apply properties of operations as strategies to add and subtract rational numbers.</t>
  </si>
  <si>
    <t>Apply and extend previous understandings of multiplication and division and of fractions to multiply and divide rational numbers.</t>
  </si>
  <si>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</si>
  <si>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r>
      <t xml:space="preserve">Understand that integers can be divided, provided that the divisor is not zero, and every quotient of integers (with non-zero divisor) is a rational number. If </t>
    </r>
    <r>
      <rPr>
        <i/>
        <sz val="10"/>
        <color indexed="8"/>
        <rFont val="Arial"/>
        <family val="2"/>
      </rPr>
      <t xml:space="preserve">p </t>
    </r>
    <r>
      <rPr>
        <sz val="10"/>
        <color indexed="8"/>
        <rFont val="Arial"/>
        <family val="2"/>
      </rPr>
      <t xml:space="preserve">and </t>
    </r>
    <r>
      <rPr>
        <i/>
        <sz val="10"/>
        <color indexed="8"/>
        <rFont val="Arial"/>
        <family val="2"/>
      </rPr>
      <t xml:space="preserve">q </t>
    </r>
    <r>
      <rPr>
        <sz val="10"/>
        <color indexed="8"/>
        <rFont val="Arial"/>
        <family val="2"/>
      </rPr>
      <t>are integers, then –(</t>
    </r>
    <r>
      <rPr>
        <i/>
        <sz val="10"/>
        <color indexed="8"/>
        <rFont val="Arial"/>
        <family val="2"/>
      </rPr>
      <t>p</t>
    </r>
    <r>
      <rPr>
        <sz val="10"/>
        <color indexed="8"/>
        <rFont val="Arial"/>
        <family val="2"/>
      </rPr>
      <t>/</t>
    </r>
    <r>
      <rPr>
        <i/>
        <sz val="10"/>
        <color indexed="8"/>
        <rFont val="Arial"/>
        <family val="2"/>
      </rPr>
      <t>q</t>
    </r>
    <r>
      <rPr>
        <sz val="10"/>
        <color indexed="8"/>
        <rFont val="Arial"/>
        <family val="2"/>
      </rPr>
      <t>) = (–</t>
    </r>
    <r>
      <rPr>
        <i/>
        <sz val="10"/>
        <color indexed="8"/>
        <rFont val="Arial"/>
        <family val="2"/>
      </rPr>
      <t>p</t>
    </r>
    <r>
      <rPr>
        <sz val="10"/>
        <color indexed="8"/>
        <rFont val="Arial"/>
        <family val="2"/>
      </rPr>
      <t>)/</t>
    </r>
    <r>
      <rPr>
        <i/>
        <sz val="10"/>
        <color indexed="8"/>
        <rFont val="Arial"/>
        <family val="2"/>
      </rPr>
      <t xml:space="preserve">q </t>
    </r>
    <r>
      <rPr>
        <sz val="10"/>
        <color indexed="8"/>
        <rFont val="Arial"/>
        <family val="2"/>
      </rPr>
      <t xml:space="preserve">= </t>
    </r>
    <r>
      <rPr>
        <i/>
        <sz val="10"/>
        <color indexed="8"/>
        <rFont val="Arial"/>
        <family val="2"/>
      </rPr>
      <t>p</t>
    </r>
    <r>
      <rPr>
        <sz val="10"/>
        <color indexed="8"/>
        <rFont val="Arial"/>
        <family val="2"/>
      </rPr>
      <t>/(–</t>
    </r>
    <r>
      <rPr>
        <i/>
        <sz val="10"/>
        <color indexed="8"/>
        <rFont val="Arial"/>
        <family val="2"/>
      </rPr>
      <t>q</t>
    </r>
    <r>
      <rPr>
        <sz val="10"/>
        <color indexed="8"/>
        <rFont val="Arial"/>
        <family val="2"/>
      </rPr>
      <t>). Interpret quotients of rational numbers by describing real world contexts.</t>
    </r>
  </si>
  <si>
    <t>Apply properties of operations as strategies to multiply and divide rational numbers.</t>
  </si>
  <si>
    <t>Convert a rational number to a decimal using long division; know that the decimal form of a rational number terminates in 0s or eventually repeats.</t>
  </si>
  <si>
    <t>Solve real-world and mathematical problems involving the four operations with rational numbers. (Computations with rational numbers extend the rules for manipulating fractions to complex fractions.)</t>
  </si>
  <si>
    <t>Expressions and Equations</t>
  </si>
  <si>
    <t>7.EE.1</t>
  </si>
  <si>
    <t>7.EE.2</t>
  </si>
  <si>
    <t>7.EE.3</t>
  </si>
  <si>
    <t>7.EE.4</t>
  </si>
  <si>
    <t>7.EE.4 a.</t>
  </si>
  <si>
    <t>7.EE.4 b.</t>
  </si>
  <si>
    <t>Apply properties of operations as strategies to add, subtract, factor, and expand linear expressions with rational coefficients.</t>
  </si>
  <si>
    <r>
      <t xml:space="preserve">Understand that rewriting an expression in different forms in a problem context can shed light on the problem and how the quantities in it are related.  </t>
    </r>
    <r>
      <rPr>
        <i/>
        <sz val="10"/>
        <color indexed="8"/>
        <rFont val="Arial"/>
        <family val="2"/>
      </rPr>
      <t>For example, a + 0.05a = 1.05a means that “increase by 5%” is the same as “multiply by 1.05.”</t>
    </r>
  </si>
  <si>
    <r>
      <t xml:space="preserve">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t>
    </r>
    <r>
      <rPr>
        <i/>
        <sz val="10"/>
        <color indexed="8"/>
        <rFont val="Arial"/>
        <family val="2"/>
      </rPr>
      <t>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</si>
  <si>
    <t>Use variables to represent quantities in a real-world or mathematical problem, and construct simple equations and inequalities to solve problems by reasoning about the quantities.</t>
  </si>
  <si>
    <r>
      <t xml:space="preserve">Solve word problems leading to equations of the form </t>
    </r>
    <r>
      <rPr>
        <i/>
        <sz val="10"/>
        <color indexed="8"/>
        <rFont val="Arial"/>
        <family val="2"/>
      </rPr>
      <t xml:space="preserve">px </t>
    </r>
    <r>
      <rPr>
        <sz val="10"/>
        <color indexed="8"/>
        <rFont val="Arial"/>
        <family val="2"/>
      </rPr>
      <t xml:space="preserve">+ </t>
    </r>
    <r>
      <rPr>
        <i/>
        <sz val="10"/>
        <color indexed="8"/>
        <rFont val="Arial"/>
        <family val="2"/>
      </rPr>
      <t xml:space="preserve">q </t>
    </r>
    <r>
      <rPr>
        <sz val="10"/>
        <color indexed="8"/>
        <rFont val="Arial"/>
        <family val="2"/>
      </rPr>
      <t xml:space="preserve">= </t>
    </r>
    <r>
      <rPr>
        <i/>
        <sz val="10"/>
        <color indexed="8"/>
        <rFont val="Arial"/>
        <family val="2"/>
      </rPr>
      <t xml:space="preserve">r </t>
    </r>
    <r>
      <rPr>
        <sz val="10"/>
        <color indexed="8"/>
        <rFont val="Arial"/>
        <family val="2"/>
      </rPr>
      <t xml:space="preserve">and </t>
    </r>
    <r>
      <rPr>
        <i/>
        <sz val="10"/>
        <color indexed="8"/>
        <rFont val="Arial"/>
        <family val="2"/>
      </rPr>
      <t>p</t>
    </r>
    <r>
      <rPr>
        <sz val="10"/>
        <color indexed="8"/>
        <rFont val="Arial"/>
        <family val="2"/>
      </rPr>
      <t>(</t>
    </r>
    <r>
      <rPr>
        <i/>
        <sz val="10"/>
        <color indexed="8"/>
        <rFont val="Arial"/>
        <family val="2"/>
      </rPr>
      <t xml:space="preserve">x </t>
    </r>
    <r>
      <rPr>
        <sz val="10"/>
        <color indexed="8"/>
        <rFont val="Arial"/>
        <family val="2"/>
      </rPr>
      <t xml:space="preserve">+ </t>
    </r>
    <r>
      <rPr>
        <i/>
        <sz val="10"/>
        <color indexed="8"/>
        <rFont val="Arial"/>
        <family val="2"/>
      </rPr>
      <t>q</t>
    </r>
    <r>
      <rPr>
        <sz val="10"/>
        <color indexed="8"/>
        <rFont val="Arial"/>
        <family val="2"/>
      </rPr>
      <t xml:space="preserve">) = </t>
    </r>
    <r>
      <rPr>
        <i/>
        <sz val="10"/>
        <color indexed="8"/>
        <rFont val="Arial"/>
        <family val="2"/>
      </rPr>
      <t>r</t>
    </r>
    <r>
      <rPr>
        <sz val="10"/>
        <color indexed="8"/>
        <rFont val="Arial"/>
        <family val="2"/>
      </rPr>
      <t xml:space="preserve">, where </t>
    </r>
    <r>
      <rPr>
        <i/>
        <sz val="10"/>
        <color indexed="8"/>
        <rFont val="Arial"/>
        <family val="2"/>
      </rPr>
      <t>p</t>
    </r>
    <r>
      <rPr>
        <sz val="10"/>
        <color indexed="8"/>
        <rFont val="Arial"/>
        <family val="2"/>
      </rPr>
      <t xml:space="preserve">, </t>
    </r>
    <r>
      <rPr>
        <i/>
        <sz val="10"/>
        <color indexed="8"/>
        <rFont val="Arial"/>
        <family val="2"/>
      </rPr>
      <t>q</t>
    </r>
    <r>
      <rPr>
        <sz val="10"/>
        <color indexed="8"/>
        <rFont val="Arial"/>
        <family val="2"/>
      </rPr>
      <t xml:space="preserve">, and </t>
    </r>
    <r>
      <rPr>
        <i/>
        <sz val="10"/>
        <color indexed="8"/>
        <rFont val="Arial"/>
        <family val="2"/>
      </rPr>
      <t xml:space="preserve">r </t>
    </r>
    <r>
      <rPr>
        <sz val="10"/>
        <color indexed="8"/>
        <rFont val="Arial"/>
        <family val="2"/>
      </rPr>
      <t xml:space="preserve">are specific rational numbers. Solve equations of these forms fluently. Compare an algebraic solution to an arithmetic solution, identifying the sequence of the operations used in each approach.  </t>
    </r>
    <r>
      <rPr>
        <i/>
        <sz val="10"/>
        <color indexed="8"/>
        <rFont val="Arial"/>
        <family val="2"/>
      </rPr>
      <t>For example, the perimeter of a rectangle is 54 cm. Its length is 6 cm. What is its width?</t>
    </r>
  </si>
  <si>
    <r>
      <t xml:space="preserve">Solve word problems leading to inequalities of the form </t>
    </r>
    <r>
      <rPr>
        <i/>
        <sz val="10"/>
        <color indexed="8"/>
        <rFont val="Arial"/>
        <family val="2"/>
      </rPr>
      <t xml:space="preserve">px </t>
    </r>
    <r>
      <rPr>
        <sz val="10"/>
        <color indexed="8"/>
        <rFont val="Arial"/>
        <family val="2"/>
      </rPr>
      <t xml:space="preserve">+ </t>
    </r>
    <r>
      <rPr>
        <i/>
        <sz val="10"/>
        <color indexed="8"/>
        <rFont val="Arial"/>
        <family val="2"/>
      </rPr>
      <t xml:space="preserve">q </t>
    </r>
    <r>
      <rPr>
        <sz val="10"/>
        <color indexed="8"/>
        <rFont val="Arial"/>
        <family val="2"/>
      </rPr>
      <t xml:space="preserve">&gt; </t>
    </r>
    <r>
      <rPr>
        <i/>
        <sz val="10"/>
        <color indexed="8"/>
        <rFont val="Arial"/>
        <family val="2"/>
      </rPr>
      <t xml:space="preserve">r </t>
    </r>
    <r>
      <rPr>
        <sz val="10"/>
        <color indexed="8"/>
        <rFont val="Arial"/>
        <family val="2"/>
      </rPr>
      <t xml:space="preserve">or </t>
    </r>
    <r>
      <rPr>
        <i/>
        <sz val="10"/>
        <color indexed="8"/>
        <rFont val="Arial"/>
        <family val="2"/>
      </rPr>
      <t xml:space="preserve">px </t>
    </r>
    <r>
      <rPr>
        <sz val="10"/>
        <color indexed="8"/>
        <rFont val="Arial"/>
        <family val="2"/>
      </rPr>
      <t xml:space="preserve">+ </t>
    </r>
    <r>
      <rPr>
        <i/>
        <sz val="10"/>
        <color indexed="8"/>
        <rFont val="Arial"/>
        <family val="2"/>
      </rPr>
      <t xml:space="preserve">q </t>
    </r>
    <r>
      <rPr>
        <sz val="10"/>
        <color indexed="8"/>
        <rFont val="Arial"/>
        <family val="2"/>
      </rPr>
      <t xml:space="preserve">&lt; </t>
    </r>
    <r>
      <rPr>
        <i/>
        <sz val="10"/>
        <color indexed="8"/>
        <rFont val="Arial"/>
        <family val="2"/>
      </rPr>
      <t>r</t>
    </r>
    <r>
      <rPr>
        <sz val="10"/>
        <color indexed="8"/>
        <rFont val="Arial"/>
        <family val="2"/>
      </rPr>
      <t xml:space="preserve">, where </t>
    </r>
    <r>
      <rPr>
        <i/>
        <sz val="10"/>
        <color indexed="8"/>
        <rFont val="Arial"/>
        <family val="2"/>
      </rPr>
      <t>p</t>
    </r>
    <r>
      <rPr>
        <sz val="10"/>
        <color indexed="8"/>
        <rFont val="Arial"/>
        <family val="2"/>
      </rPr>
      <t xml:space="preserve">, </t>
    </r>
    <r>
      <rPr>
        <i/>
        <sz val="10"/>
        <color indexed="8"/>
        <rFont val="Arial"/>
        <family val="2"/>
      </rPr>
      <t>q</t>
    </r>
    <r>
      <rPr>
        <sz val="10"/>
        <color indexed="8"/>
        <rFont val="Arial"/>
        <family val="2"/>
      </rPr>
      <t xml:space="preserve">, and </t>
    </r>
    <r>
      <rPr>
        <i/>
        <sz val="10"/>
        <color indexed="8"/>
        <rFont val="Arial"/>
        <family val="2"/>
      </rPr>
      <t xml:space="preserve">r </t>
    </r>
    <r>
      <rPr>
        <sz val="10"/>
        <color indexed="8"/>
        <rFont val="Arial"/>
        <family val="2"/>
      </rPr>
      <t xml:space="preserve">are specific rational numbers. Graph the solution set of the inequality and interpret it in the context of the problem.  </t>
    </r>
    <r>
      <rPr>
        <i/>
        <sz val="10"/>
        <color indexed="8"/>
        <rFont val="Arial"/>
        <family val="2"/>
      </rPr>
      <t>For example: As a salesperson, you are paid $50 per week plus $3 per sale. This week you want your pay to be at least $100. Write an inequality for the number of sales you need to make, and describe the solutions.</t>
    </r>
  </si>
  <si>
    <t>7.G.1</t>
  </si>
  <si>
    <t>7.G.2</t>
  </si>
  <si>
    <t>7.G.3</t>
  </si>
  <si>
    <t>7.G.4</t>
  </si>
  <si>
    <t>7.G.5</t>
  </si>
  <si>
    <t>7.G.6</t>
  </si>
  <si>
    <t>Solve problems involving scale drawings of geometric figures, including computing actual lengths and areas from a scale drawing and reproducing a scale drawing at a different scale.</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</si>
  <si>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</si>
  <si>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Describe the two-dimensional figures that result from slicing three-dimensional figures, as in plane sections of right rectangular prisms and right rectangular pyramids.</t>
  </si>
  <si>
    <t>Know the formulas for the area and circumference of a circle and use them to solve problems; give an informal derivation of the relationship between the circumference and area of a circle.</t>
  </si>
  <si>
    <t>Use facts about supplementary, complementary, vertical, and adjacent angles in a multi-step problem to write and solve simple equations for an unknown angle in a figure.</t>
  </si>
  <si>
    <t>Solve real-world and mathematical problems involving area, volume and surface area of two- and three-dimensional objects composed of triangles, quadrilaterals, polygons, cubes, and right prisms.</t>
  </si>
  <si>
    <t>Statistics and Probability</t>
  </si>
  <si>
    <t>7.SP.1</t>
  </si>
  <si>
    <t>7.SP.2</t>
  </si>
  <si>
    <t>7.SP.3</t>
  </si>
  <si>
    <t>7.SP.4</t>
  </si>
  <si>
    <t>7.SP.5</t>
  </si>
  <si>
    <t>7.SP.6</t>
  </si>
  <si>
    <t>7.SP.7</t>
  </si>
  <si>
    <t>7.SP.7 a.</t>
  </si>
  <si>
    <t>7.SP.7 b.</t>
  </si>
  <si>
    <t>7.SP.8</t>
  </si>
  <si>
    <t>7.SP.8 a.</t>
  </si>
  <si>
    <t>7.SP.8 b.</t>
  </si>
  <si>
    <t>7.SP.8 c.</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</si>
  <si>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</si>
  <si>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r>
      <t xml:space="preserve">Use data from a random sample to draw inferences about a population with an unknown characteristic of interest. Generate multiple samples (or simulated samples) of the same size to gauge the variation in estimates or predictions.  </t>
    </r>
    <r>
      <rPr>
        <i/>
        <sz val="10"/>
        <color indexed="8"/>
        <rFont val="Arial"/>
        <family val="2"/>
      </rPr>
      <t>For example, estimate the mean word length in a book by randomly sampling words from the book; predict the winner of a school election based on randomly sampled survey data. Gauge how far off the estimate or prediction might be.</t>
    </r>
  </si>
  <si>
    <r>
      <t xml:space="preserve">Informally assess the degree of visual overlap of two numerical data distributions with similar variabilities, measuring the difference between the centers by expressing it as a multiple of a measure of variability. </t>
    </r>
    <r>
      <rPr>
        <i/>
        <sz val="10"/>
        <color indexed="8"/>
        <rFont val="Arial"/>
        <family val="2"/>
      </rPr>
      <t>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r>
  </si>
  <si>
    <r>
      <t xml:space="preserve">Use measures of center and measures of variability for numerical data from random samples to draw informal comparative inferences about two populations. </t>
    </r>
    <r>
      <rPr>
        <i/>
        <sz val="10"/>
        <color indexed="8"/>
        <rFont val="Arial"/>
        <family val="2"/>
      </rPr>
      <t>For example, decide whether the words in a chapter of a seventh-grade science book are generally longer than the words in a chapter of a fourth-grade science book.</t>
    </r>
  </si>
  <si>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</si>
  <si>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r>
      <t xml:space="preserve">Approximate the probability of a chance event by collecting data on the chance process that produces it and observing its long-run relative frequency, and predict the approximate relative frequency given the probability.  </t>
    </r>
    <r>
      <rPr>
        <i/>
        <sz val="10"/>
        <color indexed="8"/>
        <rFont val="Arial"/>
        <family val="2"/>
      </rPr>
      <t>For example, when rolling a number cube 600 times, predict that a 3 or 6 would be rolled roughly 200 times, but probably not exactly 200 times.</t>
    </r>
  </si>
  <si>
    <t>Develop a probability model and use it to find probabilities of events. Compare probabilities from a model to observed frequencies; if the agreement is not good, explain possible sources of the discrepancy.</t>
  </si>
  <si>
    <r>
      <t xml:space="preserve">Develop a uniform probability model by assigning equal probability to all outcomes, and use the model to determine probabilities of events.  </t>
    </r>
    <r>
      <rPr>
        <i/>
        <sz val="10"/>
        <color indexed="8"/>
        <rFont val="Arial"/>
        <family val="2"/>
      </rPr>
      <t>For example, if a student is selected at random from a class, find the probability that Jane will be selected and the probability that a girl will be selected.</t>
    </r>
  </si>
  <si>
    <r>
      <t xml:space="preserve">Develop a probability model (which may not be uniform) by observing frequencies in data generated from a chance process.  </t>
    </r>
    <r>
      <rPr>
        <i/>
        <sz val="10"/>
        <color indexed="8"/>
        <rFont val="Arial"/>
        <family val="2"/>
      </rPr>
      <t>For example, find the approximate probability that a spinning penny will land heads up or that a tossed paper cup will land open-end down. Do the outcomes for the spinning penny appear to be equally likely based on the observed frequencies?</t>
    </r>
  </si>
  <si>
    <t>Find probabilities of compound events using organized lists, tables, tree diagrams, and simulation.</t>
  </si>
  <si>
    <t>Understand that, just as with simple events, the probability of a compound event is the fraction of outcomes in the sample space for which the compound event occurs.</t>
  </si>
  <si>
    <t>Represent sample spaces for compound events using methods such as organized lists, tables and tree diagrams. For an event described in everyday language (e.g., “rolling double sixes”), identify the outcomes in the sample space which compose the event.</t>
  </si>
  <si>
    <r>
      <t xml:space="preserve">Design and use a simulation to generate frequencies for compound events.  . </t>
    </r>
    <r>
      <rPr>
        <i/>
        <sz val="10"/>
        <color indexed="8"/>
        <rFont val="Arial"/>
        <family val="2"/>
      </rPr>
      <t>For example, use random digits as a simulation tool to approximate the answer to the question: If 40% of donors have type A blood, what is the probability that it will take at least 4 donors to find one with type A blood?</t>
    </r>
  </si>
  <si>
    <t>Test A - Course 2</t>
  </si>
  <si>
    <t>Test B - Course 2</t>
  </si>
  <si>
    <t>7.G.B.5</t>
  </si>
  <si>
    <t>7.G.A.2</t>
  </si>
  <si>
    <t>7.G.A.1</t>
  </si>
  <si>
    <t>8.G.C.9</t>
  </si>
  <si>
    <t>7.G.A.3</t>
  </si>
  <si>
    <t>7.SP.B.4</t>
  </si>
  <si>
    <t>7.SP.A.1</t>
  </si>
  <si>
    <t>7.SP.C.7a</t>
  </si>
  <si>
    <t>7.SP.C.5</t>
  </si>
  <si>
    <t>7.SP.C.7</t>
  </si>
  <si>
    <t>7.SP.C.6</t>
  </si>
  <si>
    <t>Course 2</t>
  </si>
  <si>
    <t>Benchmark Assessment B for Chapters 6-8</t>
  </si>
  <si>
    <t>Benchmark Assessment A for Chapters 6-8</t>
  </si>
  <si>
    <t>8.G.A.5</t>
  </si>
  <si>
    <t>* 7.G.A.2</t>
  </si>
  <si>
    <t>Chapter 1: The Real Number System</t>
  </si>
  <si>
    <t>Chapter 2: Rational Number Operations</t>
  </si>
  <si>
    <t>Benchmark Assessment A for Chapters 1-2</t>
  </si>
  <si>
    <t>Benchmark Assessment B for Chapters 1-2</t>
  </si>
  <si>
    <t>B 18</t>
  </si>
  <si>
    <t>B 19</t>
  </si>
  <si>
    <t>Chapter 3: Algebraic Expressions</t>
  </si>
  <si>
    <t>Chapter 4: Algebraic Equations</t>
  </si>
  <si>
    <t>Chapter 5: Direct and Inverse Proportion</t>
  </si>
  <si>
    <t>Mid-Course Test A</t>
  </si>
  <si>
    <t>B 34</t>
  </si>
  <si>
    <t>B 35</t>
  </si>
  <si>
    <t>Mid-Course Test B</t>
  </si>
  <si>
    <t>Chapter 7: Geometric Construction</t>
  </si>
  <si>
    <t>Chapter 8: Volume and Surface Area of Solids</t>
  </si>
  <si>
    <t>Chapter 9: Statistics</t>
  </si>
  <si>
    <t>Chapter 10: Probability</t>
  </si>
  <si>
    <t>6.NS.1</t>
  </si>
  <si>
    <t>Pretest - Course 2</t>
  </si>
  <si>
    <t>6.NS.6.c</t>
  </si>
  <si>
    <t>5.NBT.3</t>
  </si>
  <si>
    <t>5.NBT.4</t>
  </si>
  <si>
    <t>8.NS.2</t>
  </si>
  <si>
    <t>6.NS.7d</t>
  </si>
  <si>
    <t>6.NS.7a</t>
  </si>
  <si>
    <t>6.NS.6</t>
  </si>
  <si>
    <t>5.OA.1</t>
  </si>
  <si>
    <t>5.NF.1</t>
  </si>
  <si>
    <t>6.NS.3</t>
  </si>
  <si>
    <t>6.RP.3c</t>
  </si>
  <si>
    <t>6.EE.1</t>
  </si>
  <si>
    <t>6.EE.3</t>
  </si>
  <si>
    <t>6.EE.2a</t>
  </si>
  <si>
    <t>6.EE.5</t>
  </si>
  <si>
    <t>6.EE.8</t>
  </si>
  <si>
    <t>6.RP.1</t>
  </si>
  <si>
    <t>6.RP.3a</t>
  </si>
  <si>
    <t>6.RP.3</t>
  </si>
  <si>
    <t>6.RP.3b</t>
  </si>
  <si>
    <t>6.NS.8</t>
  </si>
  <si>
    <t>5.G.4</t>
  </si>
  <si>
    <t>4.G.2</t>
  </si>
  <si>
    <t>Chapter 6: Angle Properties and Straight Lines</t>
  </si>
  <si>
    <t>5.G.3</t>
  </si>
  <si>
    <t>6.G.1</t>
  </si>
  <si>
    <t>6.G.2</t>
  </si>
  <si>
    <t>6.G.4</t>
  </si>
  <si>
    <t>6.SP.3</t>
  </si>
  <si>
    <t>6.SP.4</t>
  </si>
  <si>
    <t>7.NS.1d</t>
  </si>
  <si>
    <t>7.EE.4b</t>
  </si>
  <si>
    <t>7.RP.2a</t>
  </si>
  <si>
    <t>8.G.5</t>
  </si>
  <si>
    <t>8.G.9</t>
  </si>
  <si>
    <t>6.SP.2</t>
  </si>
  <si>
    <t>7.NS.2d</t>
  </si>
  <si>
    <t>7.EE.4a</t>
  </si>
  <si>
    <t>End-of-Course Test A</t>
  </si>
  <si>
    <t>End-of-Course Test B</t>
  </si>
  <si>
    <t>7.NS.1c</t>
  </si>
  <si>
    <t>7.SP.7b</t>
  </si>
  <si>
    <t>7.SP.7a</t>
  </si>
  <si>
    <t>7.SP.8c</t>
  </si>
  <si>
    <t>* 6.EE.7</t>
  </si>
  <si>
    <t>B 32</t>
  </si>
  <si>
    <t>B 33</t>
  </si>
  <si>
    <t>*</t>
  </si>
  <si>
    <t>7.NS.2a</t>
  </si>
  <si>
    <t xml:space="preserve">7.NS.3 </t>
  </si>
  <si>
    <t xml:space="preserve">6.NS.6c </t>
  </si>
  <si>
    <t>8.NS.1</t>
  </si>
  <si>
    <t>7.NS.1b</t>
  </si>
  <si>
    <t>6.EE.2</t>
  </si>
  <si>
    <t>7.NS.2c</t>
  </si>
  <si>
    <t>7.NS.2b</t>
  </si>
  <si>
    <t>6.NS.7c</t>
  </si>
  <si>
    <t>N.Q.3*</t>
  </si>
  <si>
    <t>7.RP.2b</t>
  </si>
  <si>
    <t>7.RP.2c</t>
  </si>
  <si>
    <t>*7.RP.3</t>
  </si>
  <si>
    <t>*7.RP.2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</si>
</sst>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7"/>
      <color theme="1"/>
      <name val="Calibri"/>
      <family val="2"/>
      <scheme val="minor"/>
    </font>
    <font>
      <b/>
      <sz val="7"/>
      <color theme="1"/>
      <name val="Calibri"/>
      <family val="2"/>
      <scheme val="minor"/>
    </font>
    <font>
      <sz val="11"/>
      <color theme="1"/>
      <name val="Arial"/>
      <family val="2"/>
    </font>
    <font>
      <sz val="8"/>
      <color rgb="FF000000"/>
      <name val="Calibri"/>
      <family val="2"/>
      <scheme val="minor"/>
    </font>
    <font>
      <i/>
      <sz val="9"/>
      <color indexed="81"/>
      <name val="Calibri"/>
      <family val="2"/>
      <scheme val="minor"/>
    </font>
    <font>
      <b/>
      <i/>
      <sz val="10"/>
      <color theme="1"/>
      <name val="Calibri"/>
      <family val="2"/>
      <scheme val="minor"/>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13">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6" fillId="0" borderId="1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1" fontId="16" fillId="0" borderId="0" xfId="0" applyNumberFormat="1"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1" fontId="13" fillId="0" borderId="14" xfId="0" applyNumberFormat="1" applyFont="1" applyBorder="1" applyAlignment="1">
      <alignment horizontal="center" vertical="center"/>
    </xf>
    <xf numFmtId="0" fontId="1" fillId="2" borderId="4" xfId="0" applyFont="1" applyFill="1" applyBorder="1" applyAlignment="1">
      <alignment horizontal="center" vertical="center"/>
    </xf>
    <xf numFmtId="0" fontId="6" fillId="0" borderId="0" xfId="0" applyFont="1"/>
    <xf numFmtId="0" fontId="0" fillId="0" borderId="1" xfId="0" applyFont="1" applyBorder="1" applyAlignment="1">
      <alignment horizontal="center" vertical="center"/>
    </xf>
    <xf numFmtId="0" fontId="6" fillId="0" borderId="2" xfId="0" applyFont="1" applyBorder="1" applyAlignment="1">
      <alignment horizontal="center"/>
    </xf>
    <xf numFmtId="1" fontId="13" fillId="0" borderId="4" xfId="0" applyNumberFormat="1"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17" fillId="0" borderId="0" xfId="0" applyFont="1" applyFill="1"/>
    <xf numFmtId="0" fontId="3" fillId="0" borderId="1" xfId="0" applyFont="1" applyBorder="1" applyAlignment="1">
      <alignment vertical="top" wrapText="1"/>
    </xf>
    <xf numFmtId="0" fontId="18" fillId="0" borderId="1" xfId="0" applyFont="1" applyBorder="1" applyAlignment="1">
      <alignment horizontal="center" vertical="center"/>
    </xf>
    <xf numFmtId="0" fontId="0" fillId="0" borderId="0" xfId="0" applyFont="1" applyBorder="1" applyAlignment="1">
      <alignment horizontal="left" vertical="center"/>
    </xf>
    <xf numFmtId="0" fontId="6" fillId="0" borderId="11" xfId="0" applyFont="1" applyBorder="1" applyAlignment="1">
      <alignment horizontal="center" vertical="center"/>
    </xf>
    <xf numFmtId="0" fontId="0" fillId="0" borderId="6" xfId="0" applyFont="1" applyBorder="1" applyAlignment="1">
      <alignment horizontal="left" vertical="center"/>
    </xf>
    <xf numFmtId="0" fontId="0" fillId="0" borderId="1" xfId="0" applyFont="1" applyBorder="1" applyAlignment="1">
      <alignment horizontal="center" vertical="center"/>
    </xf>
    <xf numFmtId="0" fontId="14" fillId="0" borderId="0" xfId="0" applyFont="1" applyFill="1" applyAlignment="1">
      <alignment horizontal="left" vertical="center"/>
    </xf>
    <xf numFmtId="0" fontId="0" fillId="0" borderId="1" xfId="0" applyFont="1" applyBorder="1" applyAlignment="1">
      <alignment horizontal="center" vertical="center"/>
    </xf>
    <xf numFmtId="0" fontId="18" fillId="0" borderId="1" xfId="0" applyFont="1" applyBorder="1" applyAlignment="1">
      <alignment horizontal="center"/>
    </xf>
    <xf numFmtId="1" fontId="12" fillId="2" borderId="4"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0" fillId="2" borderId="1" xfId="0" applyFont="1" applyFill="1" applyBorder="1" applyAlignment="1">
      <alignment horizontal="center" vertical="center"/>
    </xf>
    <xf numFmtId="0" fontId="6" fillId="0" borderId="1" xfId="0" applyFont="1" applyFill="1" applyBorder="1" applyAlignment="1">
      <alignment horizontal="center" wrapText="1"/>
    </xf>
    <xf numFmtId="1" fontId="6"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0" xfId="0" applyFont="1" applyBorder="1" applyAlignment="1">
      <alignment horizontal="center" vertical="center"/>
    </xf>
    <xf numFmtId="1" fontId="13" fillId="0" borderId="0" xfId="0" applyNumberFormat="1" applyFont="1" applyBorder="1" applyAlignment="1">
      <alignment horizontal="center" vertical="center"/>
    </xf>
    <xf numFmtId="0" fontId="15" fillId="0" borderId="1" xfId="0" applyFont="1"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8" fillId="0" borderId="0" xfId="0" applyFont="1" applyAlignment="1">
      <alignment horizontal="left" vertical="center"/>
    </xf>
    <xf numFmtId="0" fontId="6" fillId="0" borderId="2" xfId="0" applyFont="1" applyBorder="1" applyAlignment="1">
      <alignment horizontal="left" vertical="center"/>
    </xf>
    <xf numFmtId="1" fontId="0" fillId="0" borderId="0" xfId="0" applyNumberFormat="1" applyFont="1" applyAlignment="1">
      <alignment horizontal="left" vertical="center"/>
    </xf>
    <xf numFmtId="0" fontId="6" fillId="0" borderId="0" xfId="0" applyFont="1" applyAlignment="1">
      <alignment horizontal="left"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0" fillId="8"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right"/>
    </xf>
  </cellXfs>
  <cellStyles count="2">
    <cellStyle name="Normal" xfId="0" builtinId="0"/>
    <cellStyle name="Normal 2" xfId="1"/>
  </cellStyles>
  <dxfs count="456">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6600CC"/>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41"/>
  <sheetViews>
    <sheetView showGridLines="0" tabSelected="1" workbookViewId="0"/>
  </sheetViews>
  <sheetFormatPr defaultRowHeight="15" x14ac:dyDescent="0.25"/>
  <cols>
    <col min="1" max="1" width="26.140625" style="3" customWidth="1"/>
    <col min="2" max="30" width="7.140625" style="3" customWidth="1"/>
    <col min="31" max="16384" width="9.140625" style="3"/>
  </cols>
  <sheetData>
    <row r="1" spans="1:30" s="10" customFormat="1" ht="14.25" customHeight="1" x14ac:dyDescent="0.25">
      <c r="A1" s="23" t="s">
        <v>20</v>
      </c>
    </row>
    <row r="2" spans="1:30" s="10" customFormat="1" ht="14.25" customHeight="1" x14ac:dyDescent="0.25">
      <c r="A2" s="10" t="s">
        <v>143</v>
      </c>
      <c r="B2" s="78"/>
      <c r="C2" s="78"/>
      <c r="D2" s="78"/>
      <c r="E2" s="78"/>
      <c r="F2" s="78"/>
      <c r="G2" s="78"/>
      <c r="H2" s="78"/>
      <c r="I2" s="78"/>
      <c r="J2" s="78"/>
      <c r="K2" s="78"/>
      <c r="L2" s="78"/>
      <c r="M2" s="78"/>
    </row>
    <row r="3" spans="1:30" s="10" customFormat="1" ht="14.25" customHeight="1" x14ac:dyDescent="0.25">
      <c r="A3" s="10" t="s">
        <v>161</v>
      </c>
    </row>
    <row r="4" spans="1:30" ht="10.5" customHeight="1" x14ac:dyDescent="0.25">
      <c r="A4" s="10"/>
    </row>
    <row r="5" spans="1:30" ht="10.5" customHeight="1" x14ac:dyDescent="0.25">
      <c r="A5" s="10"/>
    </row>
    <row r="6" spans="1:30" s="22" customFormat="1" ht="10.5" customHeight="1" x14ac:dyDescent="0.25">
      <c r="A6" s="20"/>
      <c r="B6" s="20" t="s">
        <v>162</v>
      </c>
      <c r="C6" s="20" t="s">
        <v>163</v>
      </c>
      <c r="D6" s="20" t="s">
        <v>163</v>
      </c>
      <c r="E6" s="20" t="s">
        <v>163</v>
      </c>
      <c r="F6" s="20" t="s">
        <v>163</v>
      </c>
      <c r="G6" s="20" t="s">
        <v>164</v>
      </c>
      <c r="H6" s="20" t="s">
        <v>164</v>
      </c>
      <c r="I6" s="20" t="s">
        <v>164</v>
      </c>
      <c r="J6" s="20" t="s">
        <v>164</v>
      </c>
      <c r="K6" s="20" t="s">
        <v>164</v>
      </c>
      <c r="L6" s="20" t="s">
        <v>164</v>
      </c>
      <c r="M6" s="20" t="s">
        <v>164</v>
      </c>
      <c r="N6" s="20" t="s">
        <v>164</v>
      </c>
      <c r="O6" s="20" t="s">
        <v>165</v>
      </c>
      <c r="P6" s="20" t="s">
        <v>165</v>
      </c>
      <c r="Q6" s="20" t="s">
        <v>165</v>
      </c>
      <c r="R6" s="20" t="s">
        <v>165</v>
      </c>
      <c r="S6" s="20" t="s">
        <v>165</v>
      </c>
      <c r="T6" s="20" t="s">
        <v>165</v>
      </c>
      <c r="U6" s="20" t="s">
        <v>165</v>
      </c>
      <c r="V6" s="20" t="s">
        <v>165</v>
      </c>
      <c r="W6" s="20" t="s">
        <v>166</v>
      </c>
      <c r="X6" s="20" t="s">
        <v>166</v>
      </c>
      <c r="Y6" s="20" t="s">
        <v>166</v>
      </c>
      <c r="Z6" s="20" t="s">
        <v>166</v>
      </c>
      <c r="AA6" s="20" t="s">
        <v>167</v>
      </c>
      <c r="AB6" s="20" t="s">
        <v>167</v>
      </c>
      <c r="AC6" s="20" t="s">
        <v>167</v>
      </c>
      <c r="AD6" s="20" t="s">
        <v>167</v>
      </c>
    </row>
    <row r="7" spans="1:30"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c r="V7" s="47">
        <v>21</v>
      </c>
      <c r="W7" s="47">
        <v>22</v>
      </c>
      <c r="X7" s="47">
        <v>23</v>
      </c>
      <c r="Y7" s="47">
        <v>24</v>
      </c>
      <c r="Z7" s="47">
        <v>25</v>
      </c>
      <c r="AA7" s="47">
        <v>26</v>
      </c>
      <c r="AB7" s="47">
        <v>27</v>
      </c>
      <c r="AC7" s="47">
        <v>28</v>
      </c>
      <c r="AD7" s="47">
        <v>29</v>
      </c>
    </row>
    <row r="8" spans="1:30" ht="14.25" customHeight="1" x14ac:dyDescent="0.25">
      <c r="A8" s="11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30" ht="14.25" customHeight="1" x14ac:dyDescent="0.25">
      <c r="A9" s="111"/>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row>
    <row r="10" spans="1:30" ht="14.25" customHeight="1" x14ac:dyDescent="0.25">
      <c r="A10" s="111"/>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row>
    <row r="11" spans="1:30" ht="14.25" customHeight="1" x14ac:dyDescent="0.25">
      <c r="A11" s="11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row>
    <row r="12" spans="1:30" ht="14.25" customHeight="1" x14ac:dyDescent="0.25">
      <c r="A12" s="111"/>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row>
    <row r="13" spans="1:30" ht="14.25" customHeight="1" x14ac:dyDescent="0.25">
      <c r="A13" s="111"/>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row>
    <row r="14" spans="1:30" ht="14.25" customHeight="1" x14ac:dyDescent="0.25">
      <c r="A14" s="111"/>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1:30" ht="14.25" customHeight="1" x14ac:dyDescent="0.25">
      <c r="A15" s="111"/>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row>
    <row r="16" spans="1:30" ht="14.25" customHeight="1" x14ac:dyDescent="0.25">
      <c r="A16" s="111"/>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row>
    <row r="17" spans="1:30" ht="14.25" customHeight="1" x14ac:dyDescent="0.25">
      <c r="A17" s="11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row>
    <row r="18" spans="1:30" ht="14.25" customHeight="1" x14ac:dyDescent="0.25">
      <c r="A18" s="111"/>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row>
    <row r="19" spans="1:30" ht="14.25" customHeight="1" x14ac:dyDescent="0.25">
      <c r="A19" s="111"/>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row>
    <row r="20" spans="1:30" ht="14.25" customHeight="1" x14ac:dyDescent="0.25">
      <c r="A20" s="11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row>
    <row r="21" spans="1:30" ht="14.25" customHeight="1" x14ac:dyDescent="0.25">
      <c r="A21" s="111"/>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row>
    <row r="22" spans="1:30" ht="14.25" customHeight="1" x14ac:dyDescent="0.25">
      <c r="A22" s="11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row>
    <row r="23" spans="1:30" ht="14.25" customHeight="1" x14ac:dyDescent="0.25">
      <c r="A23" s="111"/>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row>
    <row r="24" spans="1:30" ht="14.25" customHeight="1" x14ac:dyDescent="0.25">
      <c r="A24" s="111"/>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row>
    <row r="25" spans="1:30" ht="14.25" customHeight="1" x14ac:dyDescent="0.25">
      <c r="A25" s="111"/>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row>
    <row r="26" spans="1:30" ht="14.25" customHeight="1" x14ac:dyDescent="0.25">
      <c r="A26" s="111"/>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row>
    <row r="27" spans="1:30" ht="14.25" customHeight="1" x14ac:dyDescent="0.25">
      <c r="A27" s="11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row>
    <row r="28" spans="1:30" ht="14.25" customHeight="1" x14ac:dyDescent="0.25">
      <c r="A28" s="111"/>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row>
    <row r="29" spans="1:30" ht="14.25" customHeight="1" x14ac:dyDescent="0.25">
      <c r="A29" s="11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row>
    <row r="30" spans="1:30" ht="14.25" customHeight="1" x14ac:dyDescent="0.25">
      <c r="A30" s="111"/>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row>
    <row r="31" spans="1:30" ht="14.25" customHeight="1" x14ac:dyDescent="0.25">
      <c r="A31" s="111"/>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0"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T32" si="1">SUM(N8:N31)</f>
        <v>0</v>
      </c>
      <c r="O32" s="8">
        <f t="shared" si="1"/>
        <v>0</v>
      </c>
      <c r="P32" s="8">
        <f t="shared" si="1"/>
        <v>0</v>
      </c>
      <c r="Q32" s="8">
        <f t="shared" si="1"/>
        <v>0</v>
      </c>
      <c r="R32" s="8">
        <f t="shared" si="1"/>
        <v>0</v>
      </c>
      <c r="S32" s="8">
        <f t="shared" si="1"/>
        <v>0</v>
      </c>
      <c r="T32" s="8">
        <f t="shared" si="1"/>
        <v>0</v>
      </c>
      <c r="U32" s="8">
        <f t="shared" ref="U32:AD32" si="2">SUM(U8:U31)</f>
        <v>0</v>
      </c>
      <c r="V32" s="8">
        <f t="shared" si="2"/>
        <v>0</v>
      </c>
      <c r="W32" s="8">
        <f t="shared" si="2"/>
        <v>0</v>
      </c>
      <c r="X32" s="8">
        <f t="shared" si="2"/>
        <v>0</v>
      </c>
      <c r="Y32" s="8">
        <f t="shared" si="2"/>
        <v>0</v>
      </c>
      <c r="Z32" s="8">
        <f t="shared" si="2"/>
        <v>0</v>
      </c>
      <c r="AA32" s="8">
        <f t="shared" si="2"/>
        <v>0</v>
      </c>
      <c r="AB32" s="8">
        <f t="shared" si="2"/>
        <v>0</v>
      </c>
      <c r="AC32" s="8">
        <f t="shared" si="2"/>
        <v>0</v>
      </c>
      <c r="AD32" s="8">
        <f t="shared" si="2"/>
        <v>0</v>
      </c>
    </row>
    <row r="33" spans="1:30" ht="14.25" customHeight="1" x14ac:dyDescent="0.25">
      <c r="A33" s="24" t="s">
        <v>22</v>
      </c>
      <c r="B33" s="8" t="e">
        <f>B32/COUNT(B8:B31)*100</f>
        <v>#DIV/0!</v>
      </c>
      <c r="C33" s="8" t="e">
        <f t="shared" ref="C33:L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M32/COUNT(M8:M31)*100</f>
        <v>#DIV/0!</v>
      </c>
      <c r="N33" s="8" t="e">
        <f t="shared" ref="N33:T33" si="4">N32/COUNT(N8:N31)*100</f>
        <v>#DIV/0!</v>
      </c>
      <c r="O33" s="8" t="e">
        <f t="shared" si="4"/>
        <v>#DIV/0!</v>
      </c>
      <c r="P33" s="8" t="e">
        <f>P32/COUNT(P8:P31)*100</f>
        <v>#DIV/0!</v>
      </c>
      <c r="Q33" s="8" t="e">
        <f t="shared" si="4"/>
        <v>#DIV/0!</v>
      </c>
      <c r="R33" s="8" t="e">
        <f t="shared" si="4"/>
        <v>#DIV/0!</v>
      </c>
      <c r="S33" s="8" t="e">
        <f t="shared" si="4"/>
        <v>#DIV/0!</v>
      </c>
      <c r="T33" s="8" t="e">
        <f t="shared" si="4"/>
        <v>#DIV/0!</v>
      </c>
      <c r="U33" s="8" t="e">
        <f t="shared" ref="U33" si="5">U32/COUNT(U8:U31)*100</f>
        <v>#DIV/0!</v>
      </c>
      <c r="V33" s="8" t="e">
        <f t="shared" ref="V33" si="6">V32/COUNT(V8:V31)*100</f>
        <v>#DIV/0!</v>
      </c>
      <c r="W33" s="8" t="e">
        <f t="shared" ref="W33" si="7">W32/COUNT(W8:W31)*100</f>
        <v>#DIV/0!</v>
      </c>
      <c r="X33" s="8" t="e">
        <f t="shared" ref="X33" si="8">X32/COUNT(X8:X31)*100</f>
        <v>#DIV/0!</v>
      </c>
      <c r="Y33" s="8" t="e">
        <f t="shared" ref="Y33" si="9">Y32/COUNT(Y8:Y31)*100</f>
        <v>#DIV/0!</v>
      </c>
      <c r="Z33" s="8" t="e">
        <f t="shared" ref="Z33" si="10">Z32/COUNT(Z8:Z31)*100</f>
        <v>#DIV/0!</v>
      </c>
      <c r="AA33" s="8" t="e">
        <f t="shared" ref="AA33" si="11">AA32/COUNT(AA8:AA31)*100</f>
        <v>#DIV/0!</v>
      </c>
      <c r="AB33" s="8" t="e">
        <f t="shared" ref="AB33" si="12">AB32/COUNT(AB8:AB31)*100</f>
        <v>#DIV/0!</v>
      </c>
      <c r="AC33" s="8" t="e">
        <f t="shared" ref="AC33" si="13">AC32/COUNT(AC8:AC31)*100</f>
        <v>#DIV/0!</v>
      </c>
      <c r="AD33" s="8" t="e">
        <f t="shared" ref="AD33" si="14">AD32/COUNT(AD8:AD31)*100</f>
        <v>#DIV/0!</v>
      </c>
    </row>
    <row r="34" spans="1:30" ht="14.25" customHeight="1" x14ac:dyDescent="0.25"/>
    <row r="35" spans="1:30"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1:30"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5"/>
    </row>
    <row r="37" spans="1:30"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5"/>
    </row>
    <row r="38" spans="1:30"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5"/>
    </row>
    <row r="39" spans="1:30"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5"/>
    </row>
    <row r="40" spans="1:30"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5"/>
    </row>
    <row r="41" spans="1:30"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8"/>
    </row>
  </sheetData>
  <conditionalFormatting sqref="B33:AD33">
    <cfRule type="cellIs" dxfId="407" priority="1" operator="greaterThanOrEqual">
      <formula>90</formula>
    </cfRule>
    <cfRule type="cellIs" dxfId="406" priority="2" operator="between">
      <formula>80</formula>
      <formula>89.99</formula>
    </cfRule>
    <cfRule type="cellIs" dxfId="405" priority="3" operator="between">
      <formula>70</formula>
      <formula>79.99</formula>
    </cfRule>
    <cfRule type="cellIs" dxfId="404" priority="4" operator="between">
      <formula>60</formula>
      <formula>69.99</formula>
    </cfRule>
    <cfRule type="cellIs" dxfId="403" priority="5" operator="between">
      <formula>50</formula>
      <formula>59.99</formula>
    </cfRule>
    <cfRule type="cellIs" dxfId="402"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s="10" customFormat="1" ht="14.25" customHeight="1" x14ac:dyDescent="0.25">
      <c r="A1" s="23" t="s">
        <v>20</v>
      </c>
    </row>
    <row r="2" spans="1:18" s="10" customFormat="1" ht="14.25" customHeight="1" x14ac:dyDescent="0.25">
      <c r="A2" s="10" t="s">
        <v>149</v>
      </c>
      <c r="B2" s="78"/>
      <c r="C2" s="78"/>
      <c r="D2" s="78"/>
      <c r="E2" s="78"/>
      <c r="F2" s="78"/>
      <c r="G2" s="78"/>
      <c r="H2" s="78"/>
      <c r="I2" s="78"/>
      <c r="J2" s="78"/>
      <c r="K2" s="78"/>
      <c r="L2" s="78"/>
      <c r="M2" s="78"/>
      <c r="P2" s="78"/>
      <c r="Q2" s="78"/>
    </row>
    <row r="3" spans="1:18" s="10" customFormat="1" ht="14.25" customHeight="1" x14ac:dyDescent="0.25">
      <c r="A3" s="10" t="s">
        <v>125</v>
      </c>
    </row>
    <row r="4" spans="1:18" ht="10.5" customHeight="1" x14ac:dyDescent="0.2">
      <c r="A4" s="10"/>
      <c r="B4" s="39"/>
      <c r="C4" s="39"/>
      <c r="D4" s="39"/>
      <c r="E4" s="39"/>
      <c r="F4" s="39"/>
      <c r="G4" s="39"/>
      <c r="H4" s="39"/>
      <c r="I4" s="39"/>
      <c r="J4" s="39"/>
      <c r="K4" s="39"/>
      <c r="L4" s="43"/>
      <c r="M4" s="43"/>
      <c r="N4" s="43"/>
      <c r="O4" s="39"/>
      <c r="P4" s="43"/>
      <c r="Q4" s="39"/>
    </row>
    <row r="5" spans="1:18" ht="10.5" customHeight="1" x14ac:dyDescent="0.2">
      <c r="A5" s="10"/>
      <c r="B5" s="39"/>
      <c r="C5" s="39"/>
      <c r="D5" s="39"/>
      <c r="E5" s="39"/>
      <c r="F5" s="39"/>
      <c r="G5" s="39"/>
      <c r="H5" s="39"/>
      <c r="I5" s="39"/>
      <c r="J5" s="39"/>
      <c r="K5" s="39"/>
      <c r="L5" s="43"/>
      <c r="M5" s="42" t="s">
        <v>215</v>
      </c>
      <c r="N5" s="43"/>
      <c r="O5" s="39"/>
      <c r="P5" s="39"/>
      <c r="Q5" s="39"/>
    </row>
    <row r="6" spans="1:18" s="22" customFormat="1" ht="10.5" customHeight="1" x14ac:dyDescent="0.2">
      <c r="A6" s="20"/>
      <c r="B6" s="42" t="s">
        <v>74</v>
      </c>
      <c r="C6" s="42" t="s">
        <v>74</v>
      </c>
      <c r="D6" s="42" t="s">
        <v>74</v>
      </c>
      <c r="E6" s="42" t="s">
        <v>74</v>
      </c>
      <c r="F6" s="42" t="s">
        <v>74</v>
      </c>
      <c r="G6" s="42" t="s">
        <v>74</v>
      </c>
      <c r="H6" s="42" t="s">
        <v>74</v>
      </c>
      <c r="I6" s="42" t="s">
        <v>74</v>
      </c>
      <c r="J6" s="42" t="s">
        <v>75</v>
      </c>
      <c r="K6" s="42" t="s">
        <v>75</v>
      </c>
      <c r="L6" s="44" t="s">
        <v>215</v>
      </c>
      <c r="M6" s="42" t="s">
        <v>74</v>
      </c>
      <c r="N6" s="45" t="s">
        <v>76</v>
      </c>
      <c r="O6" s="45" t="s">
        <v>76</v>
      </c>
      <c r="P6" s="45" t="s">
        <v>76</v>
      </c>
      <c r="Q6" s="45" t="s">
        <v>76</v>
      </c>
      <c r="R6" s="21"/>
    </row>
    <row r="7" spans="1:1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18" ht="14.25" customHeight="1" x14ac:dyDescent="0.25">
      <c r="A8" s="111"/>
      <c r="B8" s="53"/>
      <c r="C8" s="53"/>
      <c r="D8" s="53"/>
      <c r="E8" s="53"/>
      <c r="F8" s="53"/>
      <c r="G8" s="53"/>
      <c r="H8" s="53"/>
      <c r="I8" s="53"/>
      <c r="J8" s="53"/>
      <c r="K8" s="53"/>
      <c r="L8" s="53"/>
      <c r="M8" s="53"/>
      <c r="N8" s="62"/>
      <c r="O8" s="62"/>
      <c r="P8" s="62"/>
      <c r="Q8" s="62"/>
      <c r="R8" s="8">
        <f>SUM(B8:K8)*4+SUM(L8:N8)*8+SUM(O8:Q8)*12</f>
        <v>0</v>
      </c>
    </row>
    <row r="9" spans="1:18" ht="14.25" customHeight="1" x14ac:dyDescent="0.25">
      <c r="A9" s="111"/>
      <c r="B9" s="53"/>
      <c r="C9" s="53"/>
      <c r="D9" s="53"/>
      <c r="E9" s="53"/>
      <c r="F9" s="53"/>
      <c r="G9" s="53"/>
      <c r="H9" s="53"/>
      <c r="I9" s="53"/>
      <c r="J9" s="53"/>
      <c r="K9" s="53"/>
      <c r="L9" s="53"/>
      <c r="M9" s="53"/>
      <c r="N9" s="53"/>
      <c r="O9" s="53"/>
      <c r="P9" s="53"/>
      <c r="Q9" s="53"/>
      <c r="R9" s="8">
        <f t="shared" ref="R9:R31" si="0">SUM(B9:K9)*4+SUM(L9:N9)*8+SUM(O9:Q9)*12</f>
        <v>0</v>
      </c>
    </row>
    <row r="10" spans="1:18" ht="14.25" customHeight="1" x14ac:dyDescent="0.25">
      <c r="A10" s="111"/>
      <c r="B10" s="53"/>
      <c r="C10" s="53"/>
      <c r="D10" s="53"/>
      <c r="E10" s="53"/>
      <c r="F10" s="53"/>
      <c r="G10" s="53"/>
      <c r="H10" s="53"/>
      <c r="I10" s="53"/>
      <c r="J10" s="53"/>
      <c r="K10" s="53"/>
      <c r="L10" s="53"/>
      <c r="M10" s="53"/>
      <c r="N10" s="53"/>
      <c r="O10" s="53"/>
      <c r="P10" s="53"/>
      <c r="Q10" s="53"/>
      <c r="R10" s="8">
        <f t="shared" si="0"/>
        <v>0</v>
      </c>
    </row>
    <row r="11" spans="1:18" ht="14.25" customHeight="1" x14ac:dyDescent="0.25">
      <c r="A11" s="111"/>
      <c r="B11" s="53"/>
      <c r="C11" s="53"/>
      <c r="D11" s="53"/>
      <c r="E11" s="53"/>
      <c r="F11" s="53"/>
      <c r="G11" s="53"/>
      <c r="H11" s="53"/>
      <c r="I11" s="53"/>
      <c r="J11" s="53"/>
      <c r="K11" s="53"/>
      <c r="L11" s="53"/>
      <c r="M11" s="53"/>
      <c r="N11" s="53"/>
      <c r="O11" s="53"/>
      <c r="P11" s="53"/>
      <c r="Q11" s="53"/>
      <c r="R11" s="8">
        <f t="shared" si="0"/>
        <v>0</v>
      </c>
    </row>
    <row r="12" spans="1:18" ht="14.25" customHeight="1" x14ac:dyDescent="0.25">
      <c r="A12" s="111"/>
      <c r="B12" s="53"/>
      <c r="C12" s="53"/>
      <c r="D12" s="53"/>
      <c r="E12" s="53"/>
      <c r="F12" s="53"/>
      <c r="G12" s="53"/>
      <c r="H12" s="53"/>
      <c r="I12" s="53"/>
      <c r="J12" s="53"/>
      <c r="K12" s="53"/>
      <c r="L12" s="53"/>
      <c r="M12" s="53"/>
      <c r="N12" s="53"/>
      <c r="O12" s="53"/>
      <c r="P12" s="53"/>
      <c r="Q12" s="53"/>
      <c r="R12" s="8">
        <f t="shared" si="0"/>
        <v>0</v>
      </c>
    </row>
    <row r="13" spans="1:18" ht="14.25" customHeight="1" x14ac:dyDescent="0.25">
      <c r="A13" s="111"/>
      <c r="B13" s="53"/>
      <c r="C13" s="53"/>
      <c r="D13" s="53"/>
      <c r="E13" s="53"/>
      <c r="F13" s="53"/>
      <c r="G13" s="53"/>
      <c r="H13" s="53"/>
      <c r="I13" s="53"/>
      <c r="J13" s="53"/>
      <c r="K13" s="53"/>
      <c r="L13" s="53"/>
      <c r="M13" s="53"/>
      <c r="N13" s="53"/>
      <c r="O13" s="53"/>
      <c r="P13" s="53"/>
      <c r="Q13" s="53"/>
      <c r="R13" s="8">
        <f t="shared" si="0"/>
        <v>0</v>
      </c>
    </row>
    <row r="14" spans="1:18" ht="14.25" customHeight="1" x14ac:dyDescent="0.25">
      <c r="A14" s="111"/>
      <c r="B14" s="53"/>
      <c r="C14" s="53"/>
      <c r="D14" s="53"/>
      <c r="E14" s="53"/>
      <c r="F14" s="53"/>
      <c r="G14" s="53"/>
      <c r="H14" s="53"/>
      <c r="I14" s="53"/>
      <c r="J14" s="53"/>
      <c r="K14" s="53"/>
      <c r="L14" s="53"/>
      <c r="M14" s="53"/>
      <c r="N14" s="53"/>
      <c r="O14" s="53"/>
      <c r="P14" s="53"/>
      <c r="Q14" s="53"/>
      <c r="R14" s="8">
        <f t="shared" si="0"/>
        <v>0</v>
      </c>
    </row>
    <row r="15" spans="1:18" ht="14.25" customHeight="1" x14ac:dyDescent="0.25">
      <c r="A15" s="111"/>
      <c r="B15" s="53"/>
      <c r="C15" s="53"/>
      <c r="D15" s="53"/>
      <c r="E15" s="53"/>
      <c r="F15" s="53"/>
      <c r="G15" s="53"/>
      <c r="H15" s="53"/>
      <c r="I15" s="53"/>
      <c r="J15" s="53"/>
      <c r="K15" s="53"/>
      <c r="L15" s="53"/>
      <c r="M15" s="53"/>
      <c r="N15" s="53"/>
      <c r="O15" s="53"/>
      <c r="P15" s="53"/>
      <c r="Q15" s="53"/>
      <c r="R15" s="8">
        <f t="shared" si="0"/>
        <v>0</v>
      </c>
    </row>
    <row r="16" spans="1:18" ht="14.25" customHeight="1" x14ac:dyDescent="0.25">
      <c r="A16" s="111"/>
      <c r="B16" s="53"/>
      <c r="C16" s="53"/>
      <c r="D16" s="53"/>
      <c r="E16" s="53"/>
      <c r="F16" s="53"/>
      <c r="G16" s="53"/>
      <c r="H16" s="53"/>
      <c r="I16" s="53"/>
      <c r="J16" s="53"/>
      <c r="K16" s="53"/>
      <c r="L16" s="53"/>
      <c r="M16" s="53"/>
      <c r="N16" s="53"/>
      <c r="O16" s="53"/>
      <c r="P16" s="53"/>
      <c r="Q16" s="53"/>
      <c r="R16" s="8">
        <f t="shared" si="0"/>
        <v>0</v>
      </c>
    </row>
    <row r="17" spans="1:18" ht="14.25" customHeight="1" x14ac:dyDescent="0.25">
      <c r="A17" s="111"/>
      <c r="B17" s="53"/>
      <c r="C17" s="53"/>
      <c r="D17" s="53"/>
      <c r="E17" s="53"/>
      <c r="F17" s="53"/>
      <c r="G17" s="53"/>
      <c r="H17" s="53"/>
      <c r="I17" s="53"/>
      <c r="J17" s="53"/>
      <c r="K17" s="53"/>
      <c r="L17" s="53"/>
      <c r="M17" s="53"/>
      <c r="N17" s="53"/>
      <c r="O17" s="53"/>
      <c r="P17" s="53"/>
      <c r="Q17" s="53"/>
      <c r="R17" s="8">
        <f t="shared" si="0"/>
        <v>0</v>
      </c>
    </row>
    <row r="18" spans="1:18" ht="14.25" customHeight="1" x14ac:dyDescent="0.25">
      <c r="A18" s="111"/>
      <c r="B18" s="53"/>
      <c r="C18" s="76"/>
      <c r="D18" s="76"/>
      <c r="E18" s="76"/>
      <c r="F18" s="76"/>
      <c r="G18" s="76"/>
      <c r="H18" s="76"/>
      <c r="I18" s="76"/>
      <c r="J18" s="76"/>
      <c r="K18" s="76"/>
      <c r="L18" s="76"/>
      <c r="M18" s="76"/>
      <c r="N18" s="76"/>
      <c r="O18" s="76"/>
      <c r="P18" s="76"/>
      <c r="Q18" s="76"/>
      <c r="R18" s="8">
        <f t="shared" si="0"/>
        <v>0</v>
      </c>
    </row>
    <row r="19" spans="1:18" ht="14.25" customHeight="1" x14ac:dyDescent="0.25">
      <c r="A19" s="111"/>
      <c r="B19" s="53"/>
      <c r="C19" s="76"/>
      <c r="D19" s="76"/>
      <c r="E19" s="76"/>
      <c r="F19" s="76"/>
      <c r="G19" s="76"/>
      <c r="H19" s="76"/>
      <c r="I19" s="76"/>
      <c r="J19" s="76"/>
      <c r="K19" s="76"/>
      <c r="L19" s="76"/>
      <c r="M19" s="76"/>
      <c r="N19" s="76"/>
      <c r="O19" s="76"/>
      <c r="P19" s="76"/>
      <c r="Q19" s="76"/>
      <c r="R19" s="8">
        <f t="shared" si="0"/>
        <v>0</v>
      </c>
    </row>
    <row r="20" spans="1:18" ht="14.25" customHeight="1" x14ac:dyDescent="0.25">
      <c r="A20" s="111"/>
      <c r="B20" s="53"/>
      <c r="C20" s="53"/>
      <c r="D20" s="53"/>
      <c r="E20" s="53"/>
      <c r="F20" s="53"/>
      <c r="G20" s="53"/>
      <c r="H20" s="53"/>
      <c r="I20" s="53"/>
      <c r="J20" s="53"/>
      <c r="K20" s="53"/>
      <c r="L20" s="53"/>
      <c r="M20" s="53"/>
      <c r="N20" s="53"/>
      <c r="O20" s="53"/>
      <c r="P20" s="53"/>
      <c r="Q20" s="53"/>
      <c r="R20" s="8">
        <f t="shared" si="0"/>
        <v>0</v>
      </c>
    </row>
    <row r="21" spans="1:18" ht="14.25" customHeight="1" x14ac:dyDescent="0.25">
      <c r="A21" s="111"/>
      <c r="B21" s="53"/>
      <c r="C21" s="72"/>
      <c r="D21" s="72"/>
      <c r="E21" s="72"/>
      <c r="F21" s="72"/>
      <c r="G21" s="72"/>
      <c r="H21" s="72"/>
      <c r="I21" s="72"/>
      <c r="J21" s="72"/>
      <c r="K21" s="72"/>
      <c r="L21" s="72"/>
      <c r="M21" s="72"/>
      <c r="N21" s="72"/>
      <c r="O21" s="72"/>
      <c r="P21" s="72"/>
      <c r="Q21" s="72"/>
      <c r="R21" s="8">
        <f t="shared" si="0"/>
        <v>0</v>
      </c>
    </row>
    <row r="22" spans="1:18" ht="14.25" customHeight="1" x14ac:dyDescent="0.25">
      <c r="A22" s="111"/>
      <c r="B22" s="53"/>
      <c r="C22" s="53"/>
      <c r="D22" s="53"/>
      <c r="E22" s="53"/>
      <c r="F22" s="53"/>
      <c r="G22" s="53"/>
      <c r="H22" s="53"/>
      <c r="I22" s="53"/>
      <c r="J22" s="53"/>
      <c r="K22" s="53"/>
      <c r="L22" s="53"/>
      <c r="M22" s="53"/>
      <c r="N22" s="53"/>
      <c r="O22" s="53"/>
      <c r="P22" s="53"/>
      <c r="Q22" s="53"/>
      <c r="R22" s="8">
        <f t="shared" si="0"/>
        <v>0</v>
      </c>
    </row>
    <row r="23" spans="1:18" ht="14.25" customHeight="1" x14ac:dyDescent="0.25">
      <c r="A23" s="111"/>
      <c r="B23" s="53"/>
      <c r="C23" s="53"/>
      <c r="D23" s="53"/>
      <c r="E23" s="53"/>
      <c r="F23" s="53"/>
      <c r="G23" s="53"/>
      <c r="H23" s="53"/>
      <c r="I23" s="53"/>
      <c r="J23" s="53"/>
      <c r="K23" s="53"/>
      <c r="L23" s="53"/>
      <c r="M23" s="53"/>
      <c r="N23" s="53"/>
      <c r="O23" s="53"/>
      <c r="P23" s="53"/>
      <c r="Q23" s="53"/>
      <c r="R23" s="8">
        <f t="shared" si="0"/>
        <v>0</v>
      </c>
    </row>
    <row r="24" spans="1:18" ht="14.25" customHeight="1" x14ac:dyDescent="0.25">
      <c r="A24" s="111"/>
      <c r="B24" s="53"/>
      <c r="C24" s="53"/>
      <c r="D24" s="53"/>
      <c r="E24" s="53"/>
      <c r="F24" s="53"/>
      <c r="G24" s="53"/>
      <c r="H24" s="53"/>
      <c r="I24" s="53"/>
      <c r="J24" s="53"/>
      <c r="K24" s="53"/>
      <c r="L24" s="53"/>
      <c r="M24" s="53"/>
      <c r="N24" s="53"/>
      <c r="O24" s="53"/>
      <c r="P24" s="53"/>
      <c r="Q24" s="53"/>
      <c r="R24" s="8">
        <f t="shared" si="0"/>
        <v>0</v>
      </c>
    </row>
    <row r="25" spans="1:18" ht="14.25" customHeight="1" x14ac:dyDescent="0.25">
      <c r="A25" s="111"/>
      <c r="B25" s="53"/>
      <c r="C25" s="53"/>
      <c r="D25" s="53"/>
      <c r="E25" s="53"/>
      <c r="F25" s="53"/>
      <c r="G25" s="53"/>
      <c r="H25" s="53"/>
      <c r="I25" s="53"/>
      <c r="J25" s="53"/>
      <c r="K25" s="53"/>
      <c r="L25" s="53"/>
      <c r="M25" s="53"/>
      <c r="N25" s="53"/>
      <c r="O25" s="53"/>
      <c r="P25" s="53"/>
      <c r="Q25" s="53"/>
      <c r="R25" s="8">
        <f t="shared" si="0"/>
        <v>0</v>
      </c>
    </row>
    <row r="26" spans="1:18" ht="14.25" customHeight="1" x14ac:dyDescent="0.25">
      <c r="A26" s="111"/>
      <c r="B26" s="53"/>
      <c r="C26" s="53"/>
      <c r="D26" s="53"/>
      <c r="E26" s="53"/>
      <c r="F26" s="53"/>
      <c r="G26" s="53"/>
      <c r="H26" s="53"/>
      <c r="I26" s="53"/>
      <c r="J26" s="53"/>
      <c r="K26" s="53"/>
      <c r="L26" s="53"/>
      <c r="M26" s="53"/>
      <c r="N26" s="53"/>
      <c r="O26" s="53"/>
      <c r="P26" s="53"/>
      <c r="Q26" s="53"/>
      <c r="R26" s="8">
        <f t="shared" si="0"/>
        <v>0</v>
      </c>
    </row>
    <row r="27" spans="1:18" ht="14.25" customHeight="1" x14ac:dyDescent="0.25">
      <c r="A27" s="111"/>
      <c r="B27" s="53"/>
      <c r="C27" s="53"/>
      <c r="D27" s="53"/>
      <c r="E27" s="53"/>
      <c r="F27" s="53"/>
      <c r="G27" s="53"/>
      <c r="H27" s="53"/>
      <c r="I27" s="53"/>
      <c r="J27" s="53"/>
      <c r="K27" s="53"/>
      <c r="L27" s="53"/>
      <c r="M27" s="53"/>
      <c r="N27" s="53"/>
      <c r="O27" s="53"/>
      <c r="P27" s="53"/>
      <c r="Q27" s="53"/>
      <c r="R27" s="8">
        <f t="shared" si="0"/>
        <v>0</v>
      </c>
    </row>
    <row r="28" spans="1:18" ht="14.25" customHeight="1" x14ac:dyDescent="0.25">
      <c r="A28" s="111"/>
      <c r="B28" s="53"/>
      <c r="C28" s="53"/>
      <c r="D28" s="53"/>
      <c r="E28" s="53"/>
      <c r="F28" s="53"/>
      <c r="G28" s="53"/>
      <c r="H28" s="53"/>
      <c r="I28" s="53"/>
      <c r="J28" s="53"/>
      <c r="K28" s="53"/>
      <c r="L28" s="53"/>
      <c r="M28" s="53"/>
      <c r="N28" s="53"/>
      <c r="O28" s="53"/>
      <c r="P28" s="53"/>
      <c r="Q28" s="53"/>
      <c r="R28" s="8">
        <f t="shared" si="0"/>
        <v>0</v>
      </c>
    </row>
    <row r="29" spans="1:18" ht="14.25" customHeight="1" x14ac:dyDescent="0.25">
      <c r="A29" s="111"/>
      <c r="B29" s="53"/>
      <c r="C29" s="53"/>
      <c r="D29" s="53"/>
      <c r="E29" s="53"/>
      <c r="F29" s="53"/>
      <c r="G29" s="53"/>
      <c r="H29" s="53"/>
      <c r="I29" s="53"/>
      <c r="J29" s="53"/>
      <c r="K29" s="53"/>
      <c r="L29" s="53"/>
      <c r="M29" s="53"/>
      <c r="N29" s="53"/>
      <c r="O29" s="53"/>
      <c r="P29" s="53"/>
      <c r="Q29" s="53"/>
      <c r="R29" s="8">
        <f t="shared" si="0"/>
        <v>0</v>
      </c>
    </row>
    <row r="30" spans="1:18" ht="14.25" customHeight="1" x14ac:dyDescent="0.25">
      <c r="A30" s="111"/>
      <c r="B30" s="53"/>
      <c r="C30" s="53"/>
      <c r="D30" s="53"/>
      <c r="E30" s="53"/>
      <c r="F30" s="53"/>
      <c r="G30" s="53"/>
      <c r="H30" s="53"/>
      <c r="I30" s="53"/>
      <c r="J30" s="53"/>
      <c r="K30" s="53"/>
      <c r="L30" s="53"/>
      <c r="M30" s="53"/>
      <c r="N30" s="53"/>
      <c r="O30" s="53"/>
      <c r="P30" s="53"/>
      <c r="Q30" s="53"/>
      <c r="R30" s="8">
        <f t="shared" si="0"/>
        <v>0</v>
      </c>
    </row>
    <row r="31" spans="1:18" ht="14.25" customHeight="1" x14ac:dyDescent="0.25">
      <c r="A31" s="111"/>
      <c r="B31" s="53"/>
      <c r="C31" s="53"/>
      <c r="D31" s="53"/>
      <c r="E31" s="53"/>
      <c r="F31" s="53"/>
      <c r="G31" s="53"/>
      <c r="H31" s="53"/>
      <c r="I31" s="53"/>
      <c r="J31" s="53"/>
      <c r="K31" s="53"/>
      <c r="L31" s="53"/>
      <c r="M31" s="53"/>
      <c r="N31" s="53"/>
      <c r="O31" s="53"/>
      <c r="P31" s="53"/>
      <c r="Q31" s="53"/>
      <c r="R31" s="8">
        <f t="shared" si="0"/>
        <v>0</v>
      </c>
    </row>
    <row r="32" spans="1:18" ht="14.25" customHeight="1" x14ac:dyDescent="0.25">
      <c r="A32" s="24"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2" t="e">
        <f>SUM(R8:R31)/COUNT(B8:B31)</f>
        <v>#DIV/0!</v>
      </c>
    </row>
    <row r="33" spans="1:18" ht="14.25" customHeight="1" x14ac:dyDescent="0.25">
      <c r="A33" s="24" t="s">
        <v>22</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3"/>
    </row>
    <row r="34" spans="1:18" ht="14.25" customHeight="1" x14ac:dyDescent="0.25"/>
    <row r="35" spans="1:18" ht="14.25" customHeight="1" x14ac:dyDescent="0.25">
      <c r="A35" s="19" t="s">
        <v>12</v>
      </c>
      <c r="B35" s="11"/>
      <c r="C35" s="11"/>
      <c r="D35" s="11"/>
      <c r="E35" s="11"/>
      <c r="F35" s="11"/>
      <c r="G35" s="11"/>
      <c r="H35" s="11"/>
      <c r="I35" s="11"/>
      <c r="J35" s="11"/>
      <c r="K35" s="11"/>
      <c r="L35" s="11"/>
      <c r="M35" s="12"/>
      <c r="O35" s="84" t="s">
        <v>13</v>
      </c>
      <c r="P35" s="84"/>
      <c r="Q35" s="84"/>
      <c r="R35" s="84"/>
    </row>
    <row r="36" spans="1:18" ht="14.25" customHeight="1" x14ac:dyDescent="0.25">
      <c r="A36" s="13"/>
      <c r="B36" s="14"/>
      <c r="C36" s="14"/>
      <c r="D36" s="14"/>
      <c r="E36" s="14"/>
      <c r="F36" s="14"/>
      <c r="G36" s="14"/>
      <c r="H36" s="14"/>
      <c r="I36" s="14"/>
      <c r="J36" s="14"/>
      <c r="K36" s="14"/>
      <c r="L36" s="14"/>
      <c r="M36" s="15"/>
      <c r="O36" s="85" t="s">
        <v>14</v>
      </c>
      <c r="P36" s="85"/>
      <c r="Q36" s="86"/>
      <c r="R36" s="86"/>
    </row>
    <row r="37" spans="1:18" ht="14.25" customHeight="1" x14ac:dyDescent="0.25">
      <c r="A37" s="13"/>
      <c r="B37" s="14"/>
      <c r="C37" s="14"/>
      <c r="D37" s="14"/>
      <c r="E37" s="14"/>
      <c r="F37" s="14"/>
      <c r="G37" s="14"/>
      <c r="H37" s="14"/>
      <c r="I37" s="14"/>
      <c r="J37" s="14"/>
      <c r="K37" s="14"/>
      <c r="L37" s="14"/>
      <c r="M37" s="15"/>
      <c r="O37" s="87" t="s">
        <v>15</v>
      </c>
      <c r="P37" s="87"/>
      <c r="Q37" s="86"/>
      <c r="R37" s="86"/>
    </row>
    <row r="38" spans="1:18" ht="14.25" customHeight="1" x14ac:dyDescent="0.25">
      <c r="A38" s="13"/>
      <c r="B38" s="14"/>
      <c r="C38" s="14"/>
      <c r="D38" s="14"/>
      <c r="E38" s="14"/>
      <c r="F38" s="14"/>
      <c r="G38" s="14"/>
      <c r="H38" s="14"/>
      <c r="I38" s="14"/>
      <c r="J38" s="14"/>
      <c r="K38" s="14"/>
      <c r="L38" s="14"/>
      <c r="M38" s="15"/>
      <c r="O38" s="89" t="s">
        <v>16</v>
      </c>
      <c r="P38" s="89"/>
      <c r="Q38" s="86"/>
      <c r="R38" s="86"/>
    </row>
    <row r="39" spans="1:18" ht="14.25" customHeight="1" x14ac:dyDescent="0.25">
      <c r="A39" s="13"/>
      <c r="B39" s="14"/>
      <c r="C39" s="14"/>
      <c r="D39" s="14"/>
      <c r="E39" s="14"/>
      <c r="F39" s="14"/>
      <c r="G39" s="14"/>
      <c r="H39" s="14"/>
      <c r="I39" s="14"/>
      <c r="J39" s="14"/>
      <c r="K39" s="14"/>
      <c r="L39" s="14"/>
      <c r="M39" s="15"/>
      <c r="O39" s="90" t="s">
        <v>17</v>
      </c>
      <c r="P39" s="90"/>
      <c r="Q39" s="86"/>
      <c r="R39" s="86"/>
    </row>
    <row r="40" spans="1:18" ht="14.25" customHeight="1" x14ac:dyDescent="0.25">
      <c r="A40" s="13"/>
      <c r="B40" s="14"/>
      <c r="C40" s="14"/>
      <c r="D40" s="14"/>
      <c r="E40" s="14"/>
      <c r="F40" s="14"/>
      <c r="G40" s="14"/>
      <c r="H40" s="14"/>
      <c r="I40" s="14"/>
      <c r="J40" s="14"/>
      <c r="K40" s="14"/>
      <c r="L40" s="14"/>
      <c r="M40" s="15"/>
      <c r="O40" s="91" t="s">
        <v>18</v>
      </c>
      <c r="P40" s="91"/>
      <c r="Q40" s="86"/>
      <c r="R40" s="86"/>
    </row>
    <row r="41" spans="1:18" ht="14.25" customHeight="1" x14ac:dyDescent="0.25">
      <c r="A41" s="16"/>
      <c r="B41" s="17"/>
      <c r="C41" s="17"/>
      <c r="D41" s="17"/>
      <c r="E41" s="17"/>
      <c r="F41" s="17"/>
      <c r="G41" s="17"/>
      <c r="H41" s="17"/>
      <c r="I41" s="17"/>
      <c r="J41" s="17"/>
      <c r="K41" s="17"/>
      <c r="L41" s="17"/>
      <c r="M41" s="18"/>
      <c r="O41" s="88" t="s">
        <v>19</v>
      </c>
      <c r="P41" s="88"/>
      <c r="Q41" s="86"/>
      <c r="R41" s="86"/>
    </row>
  </sheetData>
  <mergeCells count="14">
    <mergeCell ref="O41:P41"/>
    <mergeCell ref="Q41:R41"/>
    <mergeCell ref="O38:P38"/>
    <mergeCell ref="Q38:R38"/>
    <mergeCell ref="O39:P39"/>
    <mergeCell ref="Q39:R39"/>
    <mergeCell ref="O40:P40"/>
    <mergeCell ref="Q40:R40"/>
    <mergeCell ref="R32:R33"/>
    <mergeCell ref="O35:R35"/>
    <mergeCell ref="O36:P36"/>
    <mergeCell ref="Q36:R36"/>
    <mergeCell ref="O37:P37"/>
    <mergeCell ref="Q37:R37"/>
  </mergeCells>
  <conditionalFormatting sqref="R8:R31">
    <cfRule type="cellIs" dxfId="293" priority="13" operator="greaterThanOrEqual">
      <formula>90</formula>
    </cfRule>
    <cfRule type="cellIs" dxfId="292" priority="14" operator="between">
      <formula>80</formula>
      <formula>89.99</formula>
    </cfRule>
    <cfRule type="cellIs" dxfId="291" priority="15" operator="between">
      <formula>70</formula>
      <formula>79.99</formula>
    </cfRule>
    <cfRule type="cellIs" dxfId="290" priority="16" operator="between">
      <formula>60</formula>
      <formula>69.99</formula>
    </cfRule>
    <cfRule type="cellIs" dxfId="289" priority="17" operator="between">
      <formula>50</formula>
      <formula>59.99</formula>
    </cfRule>
    <cfRule type="cellIs" dxfId="288" priority="18" operator="lessThanOrEqual">
      <formula>49.99</formula>
    </cfRule>
  </conditionalFormatting>
  <conditionalFormatting sqref="B33:Q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8" s="10" customFormat="1" ht="14.25" customHeight="1" x14ac:dyDescent="0.25">
      <c r="A1" s="23" t="s">
        <v>20</v>
      </c>
    </row>
    <row r="2" spans="1:18" s="10" customFormat="1" ht="14.25" customHeight="1" x14ac:dyDescent="0.25">
      <c r="A2" s="10" t="s">
        <v>149</v>
      </c>
      <c r="B2" s="78"/>
      <c r="C2" s="78"/>
      <c r="D2" s="78"/>
      <c r="E2" s="78"/>
      <c r="F2" s="78"/>
      <c r="G2" s="78"/>
      <c r="H2" s="78"/>
      <c r="I2" s="78"/>
      <c r="J2" s="78"/>
      <c r="K2" s="78"/>
      <c r="L2" s="78"/>
      <c r="M2" s="78"/>
      <c r="P2" s="78"/>
      <c r="Q2" s="78"/>
    </row>
    <row r="3" spans="1:18" s="10" customFormat="1" ht="14.25" customHeight="1" x14ac:dyDescent="0.25">
      <c r="A3" s="10" t="s">
        <v>126</v>
      </c>
    </row>
    <row r="4" spans="1:18" ht="10.5" customHeight="1" x14ac:dyDescent="0.2">
      <c r="A4" s="10"/>
      <c r="B4" s="39"/>
      <c r="C4" s="39"/>
      <c r="D4" s="39"/>
      <c r="E4" s="39"/>
      <c r="F4" s="39"/>
      <c r="G4" s="39"/>
      <c r="H4" s="39"/>
      <c r="I4" s="39"/>
      <c r="J4" s="39"/>
      <c r="K4" s="39"/>
      <c r="L4" s="43"/>
      <c r="M4" s="43"/>
      <c r="N4" s="43"/>
      <c r="O4" s="39"/>
      <c r="P4" s="43"/>
      <c r="Q4" s="39"/>
    </row>
    <row r="5" spans="1:18" ht="10.5" customHeight="1" x14ac:dyDescent="0.2">
      <c r="A5" s="10"/>
      <c r="B5" s="39"/>
      <c r="C5" s="39"/>
      <c r="D5" s="39"/>
      <c r="E5" s="39"/>
      <c r="F5" s="39"/>
      <c r="G5" s="39"/>
      <c r="H5" s="39"/>
      <c r="I5" s="39"/>
      <c r="J5" s="39"/>
      <c r="K5" s="39"/>
      <c r="L5" s="43"/>
      <c r="M5" s="43"/>
      <c r="N5" s="43"/>
      <c r="O5" s="39"/>
      <c r="P5" s="39"/>
      <c r="Q5" s="39"/>
    </row>
    <row r="6" spans="1:18" s="22" customFormat="1" ht="10.5" customHeight="1" x14ac:dyDescent="0.2">
      <c r="A6" s="20"/>
      <c r="B6" s="42" t="s">
        <v>74</v>
      </c>
      <c r="C6" s="42" t="s">
        <v>74</v>
      </c>
      <c r="D6" s="42" t="s">
        <v>74</v>
      </c>
      <c r="E6" s="42" t="s">
        <v>74</v>
      </c>
      <c r="F6" s="42" t="s">
        <v>74</v>
      </c>
      <c r="G6" s="42" t="s">
        <v>74</v>
      </c>
      <c r="H6" s="42" t="s">
        <v>74</v>
      </c>
      <c r="I6" s="42" t="s">
        <v>74</v>
      </c>
      <c r="J6" s="42" t="s">
        <v>75</v>
      </c>
      <c r="K6" s="42" t="s">
        <v>75</v>
      </c>
      <c r="L6" s="42" t="s">
        <v>215</v>
      </c>
      <c r="M6" s="42" t="s">
        <v>215</v>
      </c>
      <c r="N6" s="45" t="s">
        <v>76</v>
      </c>
      <c r="O6" s="45" t="s">
        <v>76</v>
      </c>
      <c r="P6" s="45" t="s">
        <v>76</v>
      </c>
      <c r="Q6" s="45" t="s">
        <v>76</v>
      </c>
      <c r="R6" s="21"/>
    </row>
    <row r="7" spans="1:1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18" ht="14.25" customHeight="1" x14ac:dyDescent="0.25">
      <c r="A8" s="111"/>
      <c r="B8" s="53"/>
      <c r="C8" s="53"/>
      <c r="D8" s="53"/>
      <c r="E8" s="53"/>
      <c r="F8" s="53"/>
      <c r="G8" s="53"/>
      <c r="H8" s="53"/>
      <c r="I8" s="53"/>
      <c r="J8" s="62"/>
      <c r="K8" s="62"/>
      <c r="L8" s="62"/>
      <c r="M8" s="62"/>
      <c r="N8" s="62"/>
      <c r="O8" s="62"/>
      <c r="P8" s="62"/>
      <c r="Q8" s="62"/>
      <c r="R8" s="8">
        <f>SUM(B8:K8)*4+SUM(L8:N8)*8+SUM(O8:Q8)*12</f>
        <v>0</v>
      </c>
    </row>
    <row r="9" spans="1:18" ht="14.25" customHeight="1" x14ac:dyDescent="0.25">
      <c r="A9" s="111"/>
      <c r="B9" s="53"/>
      <c r="C9" s="53"/>
      <c r="D9" s="53"/>
      <c r="E9" s="53"/>
      <c r="F9" s="53"/>
      <c r="G9" s="53"/>
      <c r="H9" s="53"/>
      <c r="I9" s="53"/>
      <c r="J9" s="53"/>
      <c r="K9" s="53"/>
      <c r="L9" s="53"/>
      <c r="M9" s="53"/>
      <c r="N9" s="53"/>
      <c r="O9" s="53"/>
      <c r="P9" s="53"/>
      <c r="Q9" s="53"/>
      <c r="R9" s="8">
        <f t="shared" ref="R9:R31" si="0">SUM(B9:K9)*4+SUM(L9:N9)*8+SUM(O9:Q9)*12</f>
        <v>0</v>
      </c>
    </row>
    <row r="10" spans="1:18" ht="14.25" customHeight="1" x14ac:dyDescent="0.25">
      <c r="A10" s="111"/>
      <c r="B10" s="53"/>
      <c r="C10" s="53"/>
      <c r="D10" s="53"/>
      <c r="E10" s="53"/>
      <c r="F10" s="53"/>
      <c r="G10" s="53"/>
      <c r="H10" s="53"/>
      <c r="I10" s="53"/>
      <c r="J10" s="53"/>
      <c r="K10" s="53"/>
      <c r="L10" s="53"/>
      <c r="M10" s="53"/>
      <c r="N10" s="53"/>
      <c r="O10" s="53"/>
      <c r="P10" s="53"/>
      <c r="Q10" s="53"/>
      <c r="R10" s="8">
        <f t="shared" si="0"/>
        <v>0</v>
      </c>
    </row>
    <row r="11" spans="1:18" ht="14.25" customHeight="1" x14ac:dyDescent="0.25">
      <c r="A11" s="111"/>
      <c r="B11" s="53"/>
      <c r="C11" s="53"/>
      <c r="D11" s="53"/>
      <c r="E11" s="53"/>
      <c r="F11" s="53"/>
      <c r="G11" s="53"/>
      <c r="H11" s="53"/>
      <c r="I11" s="53"/>
      <c r="J11" s="53"/>
      <c r="K11" s="53"/>
      <c r="L11" s="53"/>
      <c r="M11" s="53"/>
      <c r="N11" s="53"/>
      <c r="O11" s="53"/>
      <c r="P11" s="53"/>
      <c r="Q11" s="53"/>
      <c r="R11" s="8">
        <f t="shared" si="0"/>
        <v>0</v>
      </c>
    </row>
    <row r="12" spans="1:18" ht="14.25" customHeight="1" x14ac:dyDescent="0.25">
      <c r="A12" s="111"/>
      <c r="B12" s="53"/>
      <c r="C12" s="53"/>
      <c r="D12" s="53"/>
      <c r="E12" s="53"/>
      <c r="F12" s="53"/>
      <c r="G12" s="53"/>
      <c r="H12" s="53"/>
      <c r="I12" s="53"/>
      <c r="J12" s="53"/>
      <c r="K12" s="53"/>
      <c r="L12" s="53"/>
      <c r="M12" s="53"/>
      <c r="N12" s="53"/>
      <c r="O12" s="53"/>
      <c r="P12" s="53"/>
      <c r="Q12" s="53"/>
      <c r="R12" s="8">
        <f t="shared" si="0"/>
        <v>0</v>
      </c>
    </row>
    <row r="13" spans="1:18" ht="14.25" customHeight="1" x14ac:dyDescent="0.25">
      <c r="A13" s="111"/>
      <c r="B13" s="53"/>
      <c r="C13" s="53"/>
      <c r="D13" s="53"/>
      <c r="E13" s="53"/>
      <c r="F13" s="53"/>
      <c r="G13" s="53"/>
      <c r="H13" s="53"/>
      <c r="I13" s="53"/>
      <c r="J13" s="53"/>
      <c r="K13" s="53"/>
      <c r="L13" s="53"/>
      <c r="M13" s="53"/>
      <c r="N13" s="53"/>
      <c r="O13" s="53"/>
      <c r="P13" s="53"/>
      <c r="Q13" s="53"/>
      <c r="R13" s="8">
        <f t="shared" si="0"/>
        <v>0</v>
      </c>
    </row>
    <row r="14" spans="1:18" ht="14.25" customHeight="1" x14ac:dyDescent="0.25">
      <c r="A14" s="111"/>
      <c r="B14" s="53"/>
      <c r="C14" s="53"/>
      <c r="D14" s="53"/>
      <c r="E14" s="53"/>
      <c r="F14" s="53"/>
      <c r="G14" s="53"/>
      <c r="H14" s="53"/>
      <c r="I14" s="53"/>
      <c r="J14" s="53"/>
      <c r="K14" s="53"/>
      <c r="L14" s="53"/>
      <c r="M14" s="53"/>
      <c r="N14" s="53"/>
      <c r="O14" s="53"/>
      <c r="P14" s="53"/>
      <c r="Q14" s="53"/>
      <c r="R14" s="8">
        <f t="shared" si="0"/>
        <v>0</v>
      </c>
    </row>
    <row r="15" spans="1:18" ht="14.25" customHeight="1" x14ac:dyDescent="0.25">
      <c r="A15" s="111"/>
      <c r="B15" s="53"/>
      <c r="C15" s="53"/>
      <c r="D15" s="53"/>
      <c r="E15" s="53"/>
      <c r="F15" s="53"/>
      <c r="G15" s="53"/>
      <c r="H15" s="53"/>
      <c r="I15" s="53"/>
      <c r="J15" s="53"/>
      <c r="K15" s="53"/>
      <c r="L15" s="53"/>
      <c r="M15" s="53"/>
      <c r="N15" s="53"/>
      <c r="O15" s="53"/>
      <c r="P15" s="53"/>
      <c r="Q15" s="53"/>
      <c r="R15" s="8">
        <f t="shared" si="0"/>
        <v>0</v>
      </c>
    </row>
    <row r="16" spans="1:18" ht="14.25" customHeight="1" x14ac:dyDescent="0.25">
      <c r="A16" s="111"/>
      <c r="B16" s="53"/>
      <c r="C16" s="53"/>
      <c r="D16" s="53"/>
      <c r="E16" s="53"/>
      <c r="F16" s="53"/>
      <c r="G16" s="53"/>
      <c r="H16" s="53"/>
      <c r="I16" s="53"/>
      <c r="J16" s="53"/>
      <c r="K16" s="53"/>
      <c r="L16" s="53"/>
      <c r="M16" s="53"/>
      <c r="N16" s="53"/>
      <c r="O16" s="53"/>
      <c r="P16" s="53"/>
      <c r="Q16" s="53"/>
      <c r="R16" s="8">
        <f t="shared" si="0"/>
        <v>0</v>
      </c>
    </row>
    <row r="17" spans="1:18" ht="14.25" customHeight="1" x14ac:dyDescent="0.25">
      <c r="A17" s="111"/>
      <c r="B17" s="53"/>
      <c r="C17" s="53"/>
      <c r="D17" s="53"/>
      <c r="E17" s="53"/>
      <c r="F17" s="53"/>
      <c r="G17" s="53"/>
      <c r="H17" s="53"/>
      <c r="I17" s="53"/>
      <c r="J17" s="53"/>
      <c r="K17" s="53"/>
      <c r="L17" s="53"/>
      <c r="M17" s="53"/>
      <c r="N17" s="53"/>
      <c r="O17" s="53"/>
      <c r="P17" s="53"/>
      <c r="Q17" s="53"/>
      <c r="R17" s="8">
        <f t="shared" si="0"/>
        <v>0</v>
      </c>
    </row>
    <row r="18" spans="1:18" ht="14.25" customHeight="1" x14ac:dyDescent="0.25">
      <c r="A18" s="111"/>
      <c r="B18" s="53"/>
      <c r="C18" s="53"/>
      <c r="D18" s="53"/>
      <c r="E18" s="53"/>
      <c r="F18" s="53"/>
      <c r="G18" s="53"/>
      <c r="H18" s="53"/>
      <c r="I18" s="53"/>
      <c r="J18" s="53"/>
      <c r="K18" s="53"/>
      <c r="L18" s="53"/>
      <c r="M18" s="53"/>
      <c r="N18" s="53"/>
      <c r="O18" s="53"/>
      <c r="P18" s="53"/>
      <c r="Q18" s="53"/>
      <c r="R18" s="8">
        <f t="shared" si="0"/>
        <v>0</v>
      </c>
    </row>
    <row r="19" spans="1:18" ht="14.25" customHeight="1" x14ac:dyDescent="0.25">
      <c r="A19" s="111"/>
      <c r="B19" s="53"/>
      <c r="C19" s="53"/>
      <c r="D19" s="53"/>
      <c r="E19" s="53"/>
      <c r="F19" s="53"/>
      <c r="G19" s="53"/>
      <c r="H19" s="53"/>
      <c r="I19" s="53"/>
      <c r="J19" s="53"/>
      <c r="K19" s="53"/>
      <c r="L19" s="53"/>
      <c r="M19" s="53"/>
      <c r="N19" s="53"/>
      <c r="O19" s="53"/>
      <c r="P19" s="53"/>
      <c r="Q19" s="53"/>
      <c r="R19" s="8">
        <f t="shared" si="0"/>
        <v>0</v>
      </c>
    </row>
    <row r="20" spans="1:18" ht="14.25" customHeight="1" x14ac:dyDescent="0.25">
      <c r="A20" s="111"/>
      <c r="B20" s="53"/>
      <c r="C20" s="72"/>
      <c r="D20" s="72"/>
      <c r="E20" s="72"/>
      <c r="F20" s="72"/>
      <c r="G20" s="72"/>
      <c r="H20" s="72"/>
      <c r="I20" s="72"/>
      <c r="J20" s="72"/>
      <c r="K20" s="72"/>
      <c r="L20" s="72"/>
      <c r="M20" s="72"/>
      <c r="N20" s="72"/>
      <c r="O20" s="72"/>
      <c r="P20" s="72"/>
      <c r="Q20" s="72"/>
      <c r="R20" s="8">
        <f t="shared" si="0"/>
        <v>0</v>
      </c>
    </row>
    <row r="21" spans="1:18" ht="14.25" customHeight="1" x14ac:dyDescent="0.25">
      <c r="A21" s="111"/>
      <c r="B21" s="53"/>
      <c r="C21" s="53"/>
      <c r="D21" s="53"/>
      <c r="E21" s="53"/>
      <c r="F21" s="53"/>
      <c r="G21" s="53"/>
      <c r="H21" s="53"/>
      <c r="I21" s="53"/>
      <c r="J21" s="53"/>
      <c r="K21" s="53"/>
      <c r="L21" s="53"/>
      <c r="M21" s="53"/>
      <c r="N21" s="53"/>
      <c r="O21" s="53"/>
      <c r="P21" s="53"/>
      <c r="Q21" s="53"/>
      <c r="R21" s="8">
        <f t="shared" si="0"/>
        <v>0</v>
      </c>
    </row>
    <row r="22" spans="1:18" ht="14.25" customHeight="1" x14ac:dyDescent="0.25">
      <c r="A22" s="111"/>
      <c r="B22" s="53"/>
      <c r="C22" s="76"/>
      <c r="D22" s="76"/>
      <c r="E22" s="76"/>
      <c r="F22" s="76"/>
      <c r="G22" s="76"/>
      <c r="H22" s="76"/>
      <c r="I22" s="76"/>
      <c r="J22" s="76"/>
      <c r="K22" s="76"/>
      <c r="L22" s="76"/>
      <c r="M22" s="76"/>
      <c r="N22" s="76"/>
      <c r="O22" s="76"/>
      <c r="P22" s="76"/>
      <c r="Q22" s="76"/>
      <c r="R22" s="8">
        <f t="shared" si="0"/>
        <v>0</v>
      </c>
    </row>
    <row r="23" spans="1:18" ht="14.25" customHeight="1" x14ac:dyDescent="0.25">
      <c r="A23" s="111"/>
      <c r="B23" s="53"/>
      <c r="C23" s="53"/>
      <c r="D23" s="53"/>
      <c r="E23" s="53"/>
      <c r="F23" s="53"/>
      <c r="G23" s="53"/>
      <c r="H23" s="53"/>
      <c r="I23" s="53"/>
      <c r="J23" s="53"/>
      <c r="K23" s="53"/>
      <c r="L23" s="53"/>
      <c r="M23" s="53"/>
      <c r="N23" s="53"/>
      <c r="O23" s="53"/>
      <c r="P23" s="53"/>
      <c r="Q23" s="53"/>
      <c r="R23" s="8">
        <f t="shared" si="0"/>
        <v>0</v>
      </c>
    </row>
    <row r="24" spans="1:18" ht="14.25" customHeight="1" x14ac:dyDescent="0.25">
      <c r="A24" s="111"/>
      <c r="B24" s="53"/>
      <c r="C24" s="53"/>
      <c r="D24" s="53"/>
      <c r="E24" s="53"/>
      <c r="F24" s="53"/>
      <c r="G24" s="53"/>
      <c r="H24" s="53"/>
      <c r="I24" s="53"/>
      <c r="J24" s="53"/>
      <c r="K24" s="53"/>
      <c r="L24" s="53"/>
      <c r="M24" s="53"/>
      <c r="N24" s="53"/>
      <c r="O24" s="53"/>
      <c r="P24" s="53"/>
      <c r="Q24" s="53"/>
      <c r="R24" s="8">
        <f t="shared" si="0"/>
        <v>0</v>
      </c>
    </row>
    <row r="25" spans="1:18" ht="14.25" customHeight="1" x14ac:dyDescent="0.25">
      <c r="A25" s="111"/>
      <c r="B25" s="53"/>
      <c r="C25" s="53"/>
      <c r="D25" s="53"/>
      <c r="E25" s="53"/>
      <c r="F25" s="53"/>
      <c r="G25" s="53"/>
      <c r="H25" s="53"/>
      <c r="I25" s="53"/>
      <c r="J25" s="53"/>
      <c r="K25" s="53"/>
      <c r="L25" s="53"/>
      <c r="M25" s="53"/>
      <c r="N25" s="53"/>
      <c r="O25" s="53"/>
      <c r="P25" s="53"/>
      <c r="Q25" s="53"/>
      <c r="R25" s="8">
        <f t="shared" si="0"/>
        <v>0</v>
      </c>
    </row>
    <row r="26" spans="1:18" ht="14.25" customHeight="1" x14ac:dyDescent="0.25">
      <c r="A26" s="111"/>
      <c r="B26" s="53"/>
      <c r="C26" s="53"/>
      <c r="D26" s="53"/>
      <c r="E26" s="53"/>
      <c r="F26" s="53"/>
      <c r="G26" s="53"/>
      <c r="H26" s="53"/>
      <c r="I26" s="53"/>
      <c r="J26" s="53"/>
      <c r="K26" s="53"/>
      <c r="L26" s="53"/>
      <c r="M26" s="53"/>
      <c r="N26" s="53"/>
      <c r="O26" s="53"/>
      <c r="P26" s="53"/>
      <c r="Q26" s="53"/>
      <c r="R26" s="8">
        <f t="shared" si="0"/>
        <v>0</v>
      </c>
    </row>
    <row r="27" spans="1:18" ht="14.25" customHeight="1" x14ac:dyDescent="0.25">
      <c r="A27" s="111"/>
      <c r="B27" s="53"/>
      <c r="C27" s="53"/>
      <c r="D27" s="53"/>
      <c r="E27" s="53"/>
      <c r="F27" s="53"/>
      <c r="G27" s="53"/>
      <c r="H27" s="53"/>
      <c r="I27" s="53"/>
      <c r="J27" s="53"/>
      <c r="K27" s="53"/>
      <c r="L27" s="53"/>
      <c r="M27" s="53"/>
      <c r="N27" s="53"/>
      <c r="O27" s="53"/>
      <c r="P27" s="53"/>
      <c r="Q27" s="53"/>
      <c r="R27" s="8">
        <f t="shared" si="0"/>
        <v>0</v>
      </c>
    </row>
    <row r="28" spans="1:18" ht="14.25" customHeight="1" x14ac:dyDescent="0.25">
      <c r="A28" s="111"/>
      <c r="B28" s="53"/>
      <c r="C28" s="53"/>
      <c r="D28" s="53"/>
      <c r="E28" s="53"/>
      <c r="F28" s="53"/>
      <c r="G28" s="53"/>
      <c r="H28" s="53"/>
      <c r="I28" s="53"/>
      <c r="J28" s="53"/>
      <c r="K28" s="53"/>
      <c r="L28" s="53"/>
      <c r="M28" s="53"/>
      <c r="N28" s="53"/>
      <c r="O28" s="53"/>
      <c r="P28" s="53"/>
      <c r="Q28" s="53"/>
      <c r="R28" s="8">
        <f t="shared" si="0"/>
        <v>0</v>
      </c>
    </row>
    <row r="29" spans="1:18" ht="14.25" customHeight="1" x14ac:dyDescent="0.25">
      <c r="A29" s="111"/>
      <c r="B29" s="53"/>
      <c r="C29" s="53"/>
      <c r="D29" s="53"/>
      <c r="E29" s="53"/>
      <c r="F29" s="53"/>
      <c r="G29" s="53"/>
      <c r="H29" s="53"/>
      <c r="I29" s="53"/>
      <c r="J29" s="53"/>
      <c r="K29" s="53"/>
      <c r="L29" s="53"/>
      <c r="M29" s="53"/>
      <c r="N29" s="53"/>
      <c r="O29" s="53"/>
      <c r="P29" s="53"/>
      <c r="Q29" s="53"/>
      <c r="R29" s="8">
        <f t="shared" si="0"/>
        <v>0</v>
      </c>
    </row>
    <row r="30" spans="1:18" ht="14.25" customHeight="1" x14ac:dyDescent="0.25">
      <c r="A30" s="111"/>
      <c r="B30" s="53"/>
      <c r="C30" s="53"/>
      <c r="D30" s="53"/>
      <c r="E30" s="53"/>
      <c r="F30" s="53"/>
      <c r="G30" s="53"/>
      <c r="H30" s="53"/>
      <c r="I30" s="53"/>
      <c r="J30" s="53"/>
      <c r="K30" s="53"/>
      <c r="L30" s="53"/>
      <c r="M30" s="53"/>
      <c r="N30" s="53"/>
      <c r="O30" s="53"/>
      <c r="P30" s="53"/>
      <c r="Q30" s="53"/>
      <c r="R30" s="8">
        <f t="shared" si="0"/>
        <v>0</v>
      </c>
    </row>
    <row r="31" spans="1:18" ht="14.25" customHeight="1" x14ac:dyDescent="0.25">
      <c r="A31" s="111"/>
      <c r="B31" s="53"/>
      <c r="C31" s="53"/>
      <c r="D31" s="53"/>
      <c r="E31" s="53"/>
      <c r="F31" s="53"/>
      <c r="G31" s="53"/>
      <c r="H31" s="53"/>
      <c r="I31" s="53"/>
      <c r="J31" s="53"/>
      <c r="K31" s="53"/>
      <c r="L31" s="53"/>
      <c r="M31" s="53"/>
      <c r="N31" s="53"/>
      <c r="O31" s="53"/>
      <c r="P31" s="53"/>
      <c r="Q31" s="53"/>
      <c r="R31" s="8">
        <f t="shared" si="0"/>
        <v>0</v>
      </c>
    </row>
    <row r="32" spans="1:18" ht="14.25" customHeight="1" x14ac:dyDescent="0.25">
      <c r="A32" s="24"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2" t="e">
        <f>SUM(R8:R31)/COUNT(B8:B31)</f>
        <v>#DIV/0!</v>
      </c>
    </row>
    <row r="33" spans="1:18" ht="14.25" customHeight="1" x14ac:dyDescent="0.25">
      <c r="A33" s="24" t="s">
        <v>22</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3"/>
    </row>
    <row r="34" spans="1:18" ht="14.25" customHeight="1" x14ac:dyDescent="0.25"/>
    <row r="35" spans="1:18" ht="14.25" customHeight="1" x14ac:dyDescent="0.25">
      <c r="A35" s="19" t="s">
        <v>12</v>
      </c>
      <c r="B35" s="11"/>
      <c r="C35" s="11"/>
      <c r="D35" s="11"/>
      <c r="E35" s="11"/>
      <c r="F35" s="11"/>
      <c r="G35" s="11"/>
      <c r="H35" s="11"/>
      <c r="I35" s="11"/>
      <c r="J35" s="11"/>
      <c r="K35" s="11"/>
      <c r="L35" s="11"/>
      <c r="M35" s="12"/>
      <c r="O35" s="84" t="s">
        <v>13</v>
      </c>
      <c r="P35" s="84"/>
      <c r="Q35" s="84"/>
      <c r="R35" s="84"/>
    </row>
    <row r="36" spans="1:18" ht="14.25" customHeight="1" x14ac:dyDescent="0.25">
      <c r="A36" s="13"/>
      <c r="B36" s="14"/>
      <c r="C36" s="14"/>
      <c r="D36" s="14"/>
      <c r="E36" s="14"/>
      <c r="F36" s="14"/>
      <c r="G36" s="14"/>
      <c r="H36" s="14"/>
      <c r="I36" s="14"/>
      <c r="J36" s="14"/>
      <c r="K36" s="14"/>
      <c r="L36" s="14"/>
      <c r="M36" s="15"/>
      <c r="O36" s="85" t="s">
        <v>14</v>
      </c>
      <c r="P36" s="85"/>
      <c r="Q36" s="86"/>
      <c r="R36" s="86"/>
    </row>
    <row r="37" spans="1:18" ht="14.25" customHeight="1" x14ac:dyDescent="0.25">
      <c r="A37" s="13"/>
      <c r="B37" s="14"/>
      <c r="C37" s="14"/>
      <c r="D37" s="14"/>
      <c r="E37" s="14"/>
      <c r="F37" s="14"/>
      <c r="G37" s="14"/>
      <c r="H37" s="14"/>
      <c r="I37" s="14"/>
      <c r="J37" s="14"/>
      <c r="K37" s="14"/>
      <c r="L37" s="14"/>
      <c r="M37" s="15"/>
      <c r="O37" s="87" t="s">
        <v>15</v>
      </c>
      <c r="P37" s="87"/>
      <c r="Q37" s="86"/>
      <c r="R37" s="86"/>
    </row>
    <row r="38" spans="1:18" ht="14.25" customHeight="1" x14ac:dyDescent="0.25">
      <c r="A38" s="13"/>
      <c r="B38" s="14"/>
      <c r="C38" s="14"/>
      <c r="D38" s="14"/>
      <c r="E38" s="14"/>
      <c r="F38" s="14"/>
      <c r="G38" s="14"/>
      <c r="H38" s="14"/>
      <c r="I38" s="14"/>
      <c r="J38" s="14"/>
      <c r="K38" s="14"/>
      <c r="L38" s="14"/>
      <c r="M38" s="15"/>
      <c r="O38" s="89" t="s">
        <v>16</v>
      </c>
      <c r="P38" s="89"/>
      <c r="Q38" s="86"/>
      <c r="R38" s="86"/>
    </row>
    <row r="39" spans="1:18" ht="14.25" customHeight="1" x14ac:dyDescent="0.25">
      <c r="A39" s="13"/>
      <c r="B39" s="14"/>
      <c r="C39" s="14"/>
      <c r="D39" s="14"/>
      <c r="E39" s="14"/>
      <c r="F39" s="14"/>
      <c r="G39" s="14"/>
      <c r="H39" s="14"/>
      <c r="I39" s="14"/>
      <c r="J39" s="14"/>
      <c r="K39" s="14"/>
      <c r="L39" s="14"/>
      <c r="M39" s="15"/>
      <c r="O39" s="90" t="s">
        <v>17</v>
      </c>
      <c r="P39" s="90"/>
      <c r="Q39" s="86"/>
      <c r="R39" s="86"/>
    </row>
    <row r="40" spans="1:18" ht="14.25" customHeight="1" x14ac:dyDescent="0.25">
      <c r="A40" s="13"/>
      <c r="B40" s="14"/>
      <c r="C40" s="14"/>
      <c r="D40" s="14"/>
      <c r="E40" s="14"/>
      <c r="F40" s="14"/>
      <c r="G40" s="14"/>
      <c r="H40" s="14"/>
      <c r="I40" s="14"/>
      <c r="J40" s="14"/>
      <c r="K40" s="14"/>
      <c r="L40" s="14"/>
      <c r="M40" s="15"/>
      <c r="O40" s="91" t="s">
        <v>18</v>
      </c>
      <c r="P40" s="91"/>
      <c r="Q40" s="86"/>
      <c r="R40" s="86"/>
    </row>
    <row r="41" spans="1:18" ht="14.25" customHeight="1" x14ac:dyDescent="0.25">
      <c r="A41" s="16"/>
      <c r="B41" s="17"/>
      <c r="C41" s="17"/>
      <c r="D41" s="17"/>
      <c r="E41" s="17"/>
      <c r="F41" s="17"/>
      <c r="G41" s="17"/>
      <c r="H41" s="17"/>
      <c r="I41" s="17"/>
      <c r="J41" s="17"/>
      <c r="K41" s="17"/>
      <c r="L41" s="17"/>
      <c r="M41" s="18"/>
      <c r="O41" s="88" t="s">
        <v>19</v>
      </c>
      <c r="P41" s="88"/>
      <c r="Q41" s="86"/>
      <c r="R41" s="86"/>
    </row>
  </sheetData>
  <mergeCells count="14">
    <mergeCell ref="O41:P41"/>
    <mergeCell ref="Q41:R41"/>
    <mergeCell ref="O38:P38"/>
    <mergeCell ref="Q38:R38"/>
    <mergeCell ref="O39:P39"/>
    <mergeCell ref="Q39:R39"/>
    <mergeCell ref="O40:P40"/>
    <mergeCell ref="Q40:R40"/>
    <mergeCell ref="R32:R33"/>
    <mergeCell ref="O35:R35"/>
    <mergeCell ref="O36:P36"/>
    <mergeCell ref="Q36:R36"/>
    <mergeCell ref="O37:P37"/>
    <mergeCell ref="Q37:R37"/>
  </mergeCells>
  <conditionalFormatting sqref="R8:R31">
    <cfRule type="cellIs" dxfId="281" priority="7" operator="greaterThanOrEqual">
      <formula>90</formula>
    </cfRule>
    <cfRule type="cellIs" dxfId="280" priority="8" operator="between">
      <formula>80</formula>
      <formula>89.99</formula>
    </cfRule>
    <cfRule type="cellIs" dxfId="279" priority="9" operator="between">
      <formula>70</formula>
      <formula>79.99</formula>
    </cfRule>
    <cfRule type="cellIs" dxfId="278" priority="10" operator="between">
      <formula>60</formula>
      <formula>69.99</formula>
    </cfRule>
    <cfRule type="cellIs" dxfId="277" priority="11" operator="between">
      <formula>50</formula>
      <formula>59.99</formula>
    </cfRule>
    <cfRule type="cellIs" dxfId="276" priority="12" operator="lessThanOrEqual">
      <formula>49.99</formula>
    </cfRule>
  </conditionalFormatting>
  <conditionalFormatting sqref="B33:Q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workbookViewId="0"/>
  </sheetViews>
  <sheetFormatPr defaultRowHeight="15" x14ac:dyDescent="0.25"/>
  <cols>
    <col min="1" max="1" width="26.140625" style="3" customWidth="1"/>
    <col min="2" max="19" width="7.140625" style="3" customWidth="1"/>
    <col min="20" max="16384" width="9.140625" style="3"/>
  </cols>
  <sheetData>
    <row r="1" spans="1:19" s="10" customFormat="1" ht="14.25" customHeight="1" x14ac:dyDescent="0.25">
      <c r="A1" s="23" t="s">
        <v>20</v>
      </c>
    </row>
    <row r="2" spans="1:19" s="10" customFormat="1" ht="14.25" customHeight="1" x14ac:dyDescent="0.25">
      <c r="A2" s="10" t="s">
        <v>150</v>
      </c>
      <c r="B2" s="78"/>
      <c r="C2" s="78"/>
      <c r="D2" s="78"/>
      <c r="E2" s="78"/>
      <c r="F2" s="78"/>
      <c r="G2" s="78"/>
      <c r="H2" s="78"/>
      <c r="I2" s="78"/>
      <c r="J2" s="78"/>
      <c r="K2" s="78"/>
      <c r="L2" s="78"/>
      <c r="M2" s="78"/>
    </row>
    <row r="3" spans="1:19" s="10" customFormat="1" ht="14.25" customHeight="1" x14ac:dyDescent="0.25">
      <c r="A3" s="10" t="s">
        <v>161</v>
      </c>
    </row>
    <row r="4" spans="1:19" ht="10.5" customHeight="1" x14ac:dyDescent="0.25">
      <c r="A4" s="10"/>
    </row>
    <row r="5" spans="1:19" ht="10.5" customHeight="1" x14ac:dyDescent="0.25">
      <c r="A5" s="10"/>
    </row>
    <row r="6" spans="1:19" s="22" customFormat="1" ht="10.5" customHeight="1" x14ac:dyDescent="0.25">
      <c r="A6" s="20"/>
      <c r="B6" s="20" t="s">
        <v>206</v>
      </c>
      <c r="C6" s="20" t="s">
        <v>206</v>
      </c>
      <c r="D6" s="20" t="s">
        <v>206</v>
      </c>
      <c r="E6" s="20" t="s">
        <v>206</v>
      </c>
      <c r="F6" s="20" t="s">
        <v>176</v>
      </c>
      <c r="G6" s="20" t="s">
        <v>176</v>
      </c>
      <c r="H6" s="20" t="s">
        <v>176</v>
      </c>
      <c r="I6" s="20" t="s">
        <v>176</v>
      </c>
      <c r="J6" s="20" t="s">
        <v>177</v>
      </c>
      <c r="K6" s="20" t="s">
        <v>177</v>
      </c>
      <c r="L6" s="20" t="s">
        <v>177</v>
      </c>
      <c r="M6" s="20" t="s">
        <v>177</v>
      </c>
      <c r="N6" s="20" t="s">
        <v>177</v>
      </c>
      <c r="O6" s="20" t="s">
        <v>177</v>
      </c>
      <c r="P6" s="20" t="s">
        <v>177</v>
      </c>
      <c r="Q6" s="20" t="s">
        <v>177</v>
      </c>
      <c r="R6" s="20" t="s">
        <v>177</v>
      </c>
      <c r="S6" s="20" t="s">
        <v>177</v>
      </c>
    </row>
    <row r="7" spans="1:19"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row>
    <row r="8" spans="1:19" ht="14.25" customHeight="1" x14ac:dyDescent="0.25">
      <c r="A8" s="111"/>
      <c r="B8" s="60"/>
      <c r="C8" s="60"/>
      <c r="D8" s="60"/>
      <c r="E8" s="60"/>
      <c r="F8" s="60"/>
      <c r="G8" s="60"/>
      <c r="H8" s="60"/>
      <c r="I8" s="60"/>
      <c r="J8" s="60"/>
      <c r="K8" s="60"/>
      <c r="L8" s="60"/>
      <c r="M8" s="60"/>
      <c r="N8" s="60"/>
      <c r="O8" s="60"/>
      <c r="P8" s="60"/>
      <c r="Q8" s="60"/>
      <c r="R8" s="60"/>
      <c r="S8" s="60"/>
    </row>
    <row r="9" spans="1:19" ht="14.25" customHeight="1" x14ac:dyDescent="0.25">
      <c r="A9" s="111"/>
      <c r="B9" s="60"/>
      <c r="C9" s="60"/>
      <c r="D9" s="60"/>
      <c r="E9" s="60"/>
      <c r="F9" s="60"/>
      <c r="G9" s="60"/>
      <c r="H9" s="60"/>
      <c r="I9" s="60"/>
      <c r="J9" s="60"/>
      <c r="K9" s="60"/>
      <c r="L9" s="60"/>
      <c r="M9" s="60"/>
      <c r="N9" s="60"/>
      <c r="O9" s="60"/>
      <c r="P9" s="60"/>
      <c r="Q9" s="60"/>
      <c r="R9" s="60"/>
      <c r="S9" s="60"/>
    </row>
    <row r="10" spans="1:19" ht="14.25" customHeight="1" x14ac:dyDescent="0.25">
      <c r="A10" s="111"/>
      <c r="B10" s="60"/>
      <c r="C10" s="60"/>
      <c r="D10" s="60"/>
      <c r="E10" s="60"/>
      <c r="F10" s="60"/>
      <c r="G10" s="60"/>
      <c r="H10" s="60"/>
      <c r="I10" s="60"/>
      <c r="J10" s="60"/>
      <c r="K10" s="60"/>
      <c r="L10" s="60"/>
      <c r="M10" s="60"/>
      <c r="N10" s="60"/>
      <c r="O10" s="60"/>
      <c r="P10" s="60"/>
      <c r="Q10" s="60"/>
      <c r="R10" s="60"/>
      <c r="S10" s="60"/>
    </row>
    <row r="11" spans="1:19" ht="14.25" customHeight="1" x14ac:dyDescent="0.25">
      <c r="A11" s="111"/>
      <c r="B11" s="60"/>
      <c r="C11" s="60"/>
      <c r="D11" s="60"/>
      <c r="E11" s="60"/>
      <c r="F11" s="60"/>
      <c r="G11" s="60"/>
      <c r="H11" s="60"/>
      <c r="I11" s="60"/>
      <c r="J11" s="60"/>
      <c r="K11" s="60"/>
      <c r="L11" s="60"/>
      <c r="M11" s="60"/>
      <c r="N11" s="60"/>
      <c r="O11" s="60"/>
      <c r="P11" s="60"/>
      <c r="Q11" s="60"/>
      <c r="R11" s="60"/>
      <c r="S11" s="60"/>
    </row>
    <row r="12" spans="1:19" ht="14.25" customHeight="1" x14ac:dyDescent="0.25">
      <c r="A12" s="111"/>
      <c r="B12" s="60"/>
      <c r="C12" s="60"/>
      <c r="D12" s="60"/>
      <c r="E12" s="60"/>
      <c r="F12" s="60"/>
      <c r="G12" s="60"/>
      <c r="H12" s="60"/>
      <c r="I12" s="60"/>
      <c r="J12" s="60"/>
      <c r="K12" s="60"/>
      <c r="L12" s="60"/>
      <c r="M12" s="60"/>
      <c r="N12" s="60"/>
      <c r="O12" s="60"/>
      <c r="P12" s="60"/>
      <c r="Q12" s="60"/>
      <c r="R12" s="60"/>
      <c r="S12" s="60"/>
    </row>
    <row r="13" spans="1:19" ht="14.25" customHeight="1" x14ac:dyDescent="0.25">
      <c r="A13" s="111"/>
      <c r="B13" s="60"/>
      <c r="C13" s="60"/>
      <c r="D13" s="60"/>
      <c r="E13" s="60"/>
      <c r="F13" s="60"/>
      <c r="G13" s="60"/>
      <c r="H13" s="60"/>
      <c r="I13" s="60"/>
      <c r="J13" s="60"/>
      <c r="K13" s="60"/>
      <c r="L13" s="60"/>
      <c r="M13" s="60"/>
      <c r="N13" s="60"/>
      <c r="O13" s="60"/>
      <c r="P13" s="60"/>
      <c r="Q13" s="60"/>
      <c r="R13" s="60"/>
      <c r="S13" s="60"/>
    </row>
    <row r="14" spans="1:19" ht="14.25" customHeight="1" x14ac:dyDescent="0.25">
      <c r="A14" s="111"/>
      <c r="B14" s="60"/>
      <c r="C14" s="76"/>
      <c r="D14" s="76"/>
      <c r="E14" s="76"/>
      <c r="F14" s="76"/>
      <c r="G14" s="76"/>
      <c r="H14" s="76"/>
      <c r="I14" s="76"/>
      <c r="J14" s="76"/>
      <c r="K14" s="76"/>
      <c r="L14" s="76"/>
      <c r="M14" s="76"/>
      <c r="N14" s="76"/>
      <c r="O14" s="76"/>
      <c r="P14" s="76"/>
      <c r="Q14" s="76"/>
      <c r="R14" s="76"/>
      <c r="S14" s="76"/>
    </row>
    <row r="15" spans="1:19" ht="14.25" customHeight="1" x14ac:dyDescent="0.25">
      <c r="A15" s="111"/>
      <c r="B15" s="60"/>
      <c r="C15" s="60"/>
      <c r="D15" s="60"/>
      <c r="E15" s="60"/>
      <c r="F15" s="60"/>
      <c r="G15" s="60"/>
      <c r="H15" s="60"/>
      <c r="I15" s="60"/>
      <c r="J15" s="60"/>
      <c r="K15" s="60"/>
      <c r="L15" s="60"/>
      <c r="M15" s="60"/>
      <c r="N15" s="60"/>
      <c r="O15" s="60"/>
      <c r="P15" s="60"/>
      <c r="Q15" s="60"/>
      <c r="R15" s="60"/>
      <c r="S15" s="60"/>
    </row>
    <row r="16" spans="1:19" ht="14.25" customHeight="1" x14ac:dyDescent="0.25">
      <c r="A16" s="111"/>
      <c r="B16" s="60"/>
      <c r="C16" s="60"/>
      <c r="D16" s="60"/>
      <c r="E16" s="60"/>
      <c r="F16" s="60"/>
      <c r="G16" s="60"/>
      <c r="H16" s="60"/>
      <c r="I16" s="60"/>
      <c r="J16" s="60"/>
      <c r="K16" s="60"/>
      <c r="L16" s="60"/>
      <c r="M16" s="60"/>
      <c r="N16" s="60"/>
      <c r="O16" s="60"/>
      <c r="P16" s="60"/>
      <c r="Q16" s="60"/>
      <c r="R16" s="60"/>
      <c r="S16" s="60"/>
    </row>
    <row r="17" spans="1:19" ht="14.25" customHeight="1" x14ac:dyDescent="0.25">
      <c r="A17" s="111"/>
      <c r="B17" s="60"/>
      <c r="C17" s="60"/>
      <c r="D17" s="60"/>
      <c r="E17" s="60"/>
      <c r="F17" s="60"/>
      <c r="G17" s="60"/>
      <c r="H17" s="60"/>
      <c r="I17" s="60"/>
      <c r="J17" s="60"/>
      <c r="K17" s="60"/>
      <c r="L17" s="60"/>
      <c r="M17" s="60"/>
      <c r="N17" s="60"/>
      <c r="O17" s="60"/>
      <c r="P17" s="60"/>
      <c r="Q17" s="60"/>
      <c r="R17" s="60"/>
      <c r="S17" s="60"/>
    </row>
    <row r="18" spans="1:19" ht="14.25" customHeight="1" x14ac:dyDescent="0.25">
      <c r="A18" s="111"/>
      <c r="B18" s="60"/>
      <c r="C18" s="60"/>
      <c r="D18" s="60"/>
      <c r="E18" s="60"/>
      <c r="F18" s="60"/>
      <c r="G18" s="60"/>
      <c r="H18" s="60"/>
      <c r="I18" s="60"/>
      <c r="J18" s="60"/>
      <c r="K18" s="60"/>
      <c r="L18" s="60"/>
      <c r="M18" s="60"/>
      <c r="N18" s="60"/>
      <c r="O18" s="60"/>
      <c r="P18" s="60"/>
      <c r="Q18" s="60"/>
      <c r="R18" s="60"/>
      <c r="S18" s="60"/>
    </row>
    <row r="19" spans="1:19" ht="14.25" customHeight="1" x14ac:dyDescent="0.25">
      <c r="A19" s="111"/>
      <c r="B19" s="60"/>
      <c r="C19" s="60"/>
      <c r="D19" s="60"/>
      <c r="E19" s="60"/>
      <c r="F19" s="60"/>
      <c r="G19" s="60"/>
      <c r="H19" s="60"/>
      <c r="I19" s="60"/>
      <c r="J19" s="60"/>
      <c r="K19" s="60"/>
      <c r="L19" s="60"/>
      <c r="M19" s="60"/>
      <c r="N19" s="60"/>
      <c r="O19" s="60"/>
      <c r="P19" s="60"/>
      <c r="Q19" s="60"/>
      <c r="R19" s="60"/>
      <c r="S19" s="60"/>
    </row>
    <row r="20" spans="1:19" ht="14.25" customHeight="1" x14ac:dyDescent="0.25">
      <c r="A20" s="111"/>
      <c r="B20" s="60"/>
      <c r="C20" s="60"/>
      <c r="D20" s="60"/>
      <c r="E20" s="60"/>
      <c r="F20" s="60"/>
      <c r="G20" s="60"/>
      <c r="H20" s="60"/>
      <c r="I20" s="60"/>
      <c r="J20" s="60"/>
      <c r="K20" s="60"/>
      <c r="L20" s="60"/>
      <c r="M20" s="60"/>
      <c r="N20" s="60"/>
      <c r="O20" s="60"/>
      <c r="P20" s="60"/>
      <c r="Q20" s="60"/>
      <c r="R20" s="60"/>
      <c r="S20" s="60"/>
    </row>
    <row r="21" spans="1:19" ht="14.25" customHeight="1" x14ac:dyDescent="0.25">
      <c r="A21" s="111"/>
      <c r="B21" s="60"/>
      <c r="C21" s="60"/>
      <c r="D21" s="60"/>
      <c r="E21" s="60"/>
      <c r="F21" s="60"/>
      <c r="G21" s="60"/>
      <c r="H21" s="60"/>
      <c r="I21" s="60"/>
      <c r="J21" s="60"/>
      <c r="K21" s="60"/>
      <c r="L21" s="60"/>
      <c r="M21" s="60"/>
      <c r="N21" s="60"/>
      <c r="O21" s="60"/>
      <c r="P21" s="60"/>
      <c r="Q21" s="60"/>
      <c r="R21" s="60"/>
      <c r="S21" s="60"/>
    </row>
    <row r="22" spans="1:19" ht="14.25" customHeight="1" x14ac:dyDescent="0.25">
      <c r="A22" s="111"/>
      <c r="B22" s="60"/>
      <c r="C22" s="60"/>
      <c r="D22" s="60"/>
      <c r="E22" s="60"/>
      <c r="F22" s="60"/>
      <c r="G22" s="60"/>
      <c r="H22" s="60"/>
      <c r="I22" s="60"/>
      <c r="J22" s="60"/>
      <c r="K22" s="60"/>
      <c r="L22" s="60"/>
      <c r="M22" s="60"/>
      <c r="N22" s="60"/>
      <c r="O22" s="60"/>
      <c r="P22" s="60"/>
      <c r="Q22" s="60"/>
      <c r="R22" s="60"/>
      <c r="S22" s="60"/>
    </row>
    <row r="23" spans="1:19" ht="14.25" customHeight="1" x14ac:dyDescent="0.25">
      <c r="A23" s="111"/>
      <c r="B23" s="60"/>
      <c r="C23" s="60"/>
      <c r="D23" s="60"/>
      <c r="E23" s="60"/>
      <c r="F23" s="60"/>
      <c r="G23" s="60"/>
      <c r="H23" s="60"/>
      <c r="I23" s="60"/>
      <c r="J23" s="60"/>
      <c r="K23" s="60"/>
      <c r="L23" s="60"/>
      <c r="M23" s="60"/>
      <c r="N23" s="60"/>
      <c r="O23" s="60"/>
      <c r="P23" s="60"/>
      <c r="Q23" s="60"/>
      <c r="R23" s="60"/>
      <c r="S23" s="60"/>
    </row>
    <row r="24" spans="1:19" ht="14.25" customHeight="1" x14ac:dyDescent="0.25">
      <c r="A24" s="111"/>
      <c r="B24" s="60"/>
      <c r="C24" s="60"/>
      <c r="D24" s="60"/>
      <c r="E24" s="60"/>
      <c r="F24" s="60"/>
      <c r="G24" s="60"/>
      <c r="H24" s="60"/>
      <c r="I24" s="60"/>
      <c r="J24" s="60"/>
      <c r="K24" s="60"/>
      <c r="L24" s="60"/>
      <c r="M24" s="60"/>
      <c r="N24" s="60"/>
      <c r="O24" s="60"/>
      <c r="P24" s="60"/>
      <c r="Q24" s="60"/>
      <c r="R24" s="60"/>
      <c r="S24" s="60"/>
    </row>
    <row r="25" spans="1:19" ht="14.25" customHeight="1" x14ac:dyDescent="0.25">
      <c r="A25" s="111"/>
      <c r="B25" s="60"/>
      <c r="C25" s="60"/>
      <c r="D25" s="60"/>
      <c r="E25" s="60"/>
      <c r="F25" s="60"/>
      <c r="G25" s="60"/>
      <c r="H25" s="60"/>
      <c r="I25" s="60"/>
      <c r="J25" s="60"/>
      <c r="K25" s="60"/>
      <c r="L25" s="60"/>
      <c r="M25" s="60"/>
      <c r="N25" s="60"/>
      <c r="O25" s="60"/>
      <c r="P25" s="60"/>
      <c r="Q25" s="60"/>
      <c r="R25" s="60"/>
      <c r="S25" s="60"/>
    </row>
    <row r="26" spans="1:19" ht="14.25" customHeight="1" x14ac:dyDescent="0.25">
      <c r="A26" s="111"/>
      <c r="B26" s="60"/>
      <c r="C26" s="60"/>
      <c r="D26" s="60"/>
      <c r="E26" s="60"/>
      <c r="F26" s="60"/>
      <c r="G26" s="60"/>
      <c r="H26" s="60"/>
      <c r="I26" s="60"/>
      <c r="J26" s="60"/>
      <c r="K26" s="60"/>
      <c r="L26" s="60"/>
      <c r="M26" s="60"/>
      <c r="N26" s="60"/>
      <c r="O26" s="60"/>
      <c r="P26" s="60"/>
      <c r="Q26" s="60"/>
      <c r="R26" s="60"/>
      <c r="S26" s="60"/>
    </row>
    <row r="27" spans="1:19" ht="14.25" customHeight="1" x14ac:dyDescent="0.25">
      <c r="A27" s="111"/>
      <c r="B27" s="60"/>
      <c r="C27" s="60"/>
      <c r="D27" s="60"/>
      <c r="E27" s="60"/>
      <c r="F27" s="60"/>
      <c r="G27" s="60"/>
      <c r="H27" s="60"/>
      <c r="I27" s="60"/>
      <c r="J27" s="60"/>
      <c r="K27" s="60"/>
      <c r="L27" s="60"/>
      <c r="M27" s="60"/>
      <c r="N27" s="60"/>
      <c r="O27" s="60"/>
      <c r="P27" s="60"/>
      <c r="Q27" s="60"/>
      <c r="R27" s="60"/>
      <c r="S27" s="60"/>
    </row>
    <row r="28" spans="1:19" ht="14.25" customHeight="1" x14ac:dyDescent="0.25">
      <c r="A28" s="111"/>
      <c r="B28" s="60"/>
      <c r="C28" s="60"/>
      <c r="D28" s="60"/>
      <c r="E28" s="60"/>
      <c r="F28" s="60"/>
      <c r="G28" s="60"/>
      <c r="H28" s="60"/>
      <c r="I28" s="60"/>
      <c r="J28" s="60"/>
      <c r="K28" s="60"/>
      <c r="L28" s="60"/>
      <c r="M28" s="60"/>
      <c r="N28" s="60"/>
      <c r="O28" s="60"/>
      <c r="P28" s="60"/>
      <c r="Q28" s="60"/>
      <c r="R28" s="60"/>
      <c r="S28" s="60"/>
    </row>
    <row r="29" spans="1:19" ht="14.25" customHeight="1" x14ac:dyDescent="0.25">
      <c r="A29" s="111"/>
      <c r="B29" s="60"/>
      <c r="C29" s="60"/>
      <c r="D29" s="60"/>
      <c r="E29" s="60"/>
      <c r="F29" s="60"/>
      <c r="G29" s="60"/>
      <c r="H29" s="60"/>
      <c r="I29" s="60"/>
      <c r="J29" s="60"/>
      <c r="K29" s="60"/>
      <c r="L29" s="60"/>
      <c r="M29" s="60"/>
      <c r="N29" s="60"/>
      <c r="O29" s="60"/>
      <c r="P29" s="60"/>
      <c r="Q29" s="60"/>
      <c r="R29" s="60"/>
      <c r="S29" s="60"/>
    </row>
    <row r="30" spans="1:19" ht="14.25" customHeight="1" x14ac:dyDescent="0.25">
      <c r="A30" s="111"/>
      <c r="B30" s="60"/>
      <c r="C30" s="60"/>
      <c r="D30" s="60"/>
      <c r="E30" s="60"/>
      <c r="F30" s="60"/>
      <c r="G30" s="60"/>
      <c r="H30" s="60"/>
      <c r="I30" s="60"/>
      <c r="J30" s="60"/>
      <c r="K30" s="60"/>
      <c r="L30" s="60"/>
      <c r="M30" s="60"/>
      <c r="N30" s="60"/>
      <c r="O30" s="60"/>
      <c r="P30" s="60"/>
      <c r="Q30" s="60"/>
      <c r="R30" s="60"/>
      <c r="S30" s="60"/>
    </row>
    <row r="31" spans="1:19" ht="14.25" customHeight="1" x14ac:dyDescent="0.25">
      <c r="A31" s="111"/>
      <c r="B31" s="60"/>
      <c r="C31" s="60"/>
      <c r="D31" s="60"/>
      <c r="E31" s="60"/>
      <c r="F31" s="60"/>
      <c r="G31" s="60"/>
      <c r="H31" s="60"/>
      <c r="I31" s="60"/>
      <c r="J31" s="60"/>
      <c r="K31" s="60"/>
      <c r="L31" s="60"/>
      <c r="M31" s="60"/>
      <c r="N31" s="60"/>
      <c r="O31" s="60"/>
      <c r="P31" s="60"/>
      <c r="Q31" s="60"/>
      <c r="R31" s="60"/>
      <c r="S31" s="60"/>
    </row>
    <row r="32" spans="1:19"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S32" si="1">SUM(N8:N31)</f>
        <v>0</v>
      </c>
      <c r="O32" s="8">
        <f t="shared" si="1"/>
        <v>0</v>
      </c>
      <c r="P32" s="8">
        <f t="shared" si="1"/>
        <v>0</v>
      </c>
      <c r="Q32" s="8">
        <f t="shared" si="1"/>
        <v>0</v>
      </c>
      <c r="R32" s="8">
        <f t="shared" si="1"/>
        <v>0</v>
      </c>
      <c r="S32" s="8">
        <f t="shared" si="1"/>
        <v>0</v>
      </c>
    </row>
    <row r="33" spans="1:19" ht="14.25" customHeight="1" x14ac:dyDescent="0.25">
      <c r="A33" s="24"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ref="N33:S33" si="3">N32/COUNT(N8:N31)*100</f>
        <v>#DIV/0!</v>
      </c>
      <c r="O33" s="8" t="e">
        <f t="shared" si="3"/>
        <v>#DIV/0!</v>
      </c>
      <c r="P33" s="8" t="e">
        <f t="shared" si="3"/>
        <v>#DIV/0!</v>
      </c>
      <c r="Q33" s="8" t="e">
        <f t="shared" si="3"/>
        <v>#DIV/0!</v>
      </c>
      <c r="R33" s="8" t="e">
        <f>R32/COUNT(R8:R31)*100</f>
        <v>#DIV/0!</v>
      </c>
      <c r="S33" s="8" t="e">
        <f t="shared" si="3"/>
        <v>#DIV/0!</v>
      </c>
    </row>
    <row r="34" spans="1:19" ht="14.25" customHeight="1" x14ac:dyDescent="0.25"/>
    <row r="35" spans="1:19" ht="14.25" customHeight="1" x14ac:dyDescent="0.25">
      <c r="A35" s="19" t="s">
        <v>12</v>
      </c>
      <c r="B35" s="11"/>
      <c r="C35" s="11"/>
      <c r="D35" s="11"/>
      <c r="E35" s="11"/>
      <c r="F35" s="11"/>
      <c r="G35" s="11"/>
      <c r="H35" s="11"/>
      <c r="I35" s="11"/>
      <c r="J35" s="11"/>
      <c r="K35" s="11"/>
      <c r="L35" s="11"/>
      <c r="M35" s="11"/>
      <c r="N35" s="11"/>
      <c r="O35" s="11"/>
      <c r="P35" s="11"/>
      <c r="Q35" s="11"/>
      <c r="R35" s="11"/>
      <c r="S35" s="12"/>
    </row>
    <row r="36" spans="1:19" ht="14.25" customHeight="1" x14ac:dyDescent="0.25">
      <c r="A36" s="13"/>
      <c r="B36" s="14"/>
      <c r="C36" s="14"/>
      <c r="D36" s="14"/>
      <c r="E36" s="14"/>
      <c r="F36" s="14"/>
      <c r="G36" s="14"/>
      <c r="H36" s="14"/>
      <c r="I36" s="14"/>
      <c r="J36" s="14"/>
      <c r="K36" s="14"/>
      <c r="L36" s="14"/>
      <c r="M36" s="14"/>
      <c r="N36" s="14"/>
      <c r="O36" s="14"/>
      <c r="P36" s="14"/>
      <c r="Q36" s="14"/>
      <c r="R36" s="14"/>
      <c r="S36" s="15"/>
    </row>
    <row r="37" spans="1:19" ht="14.25" customHeight="1" x14ac:dyDescent="0.25">
      <c r="A37" s="13"/>
      <c r="B37" s="14"/>
      <c r="C37" s="14"/>
      <c r="D37" s="14"/>
      <c r="E37" s="14"/>
      <c r="F37" s="14"/>
      <c r="G37" s="14"/>
      <c r="H37" s="14"/>
      <c r="I37" s="14"/>
      <c r="J37" s="14"/>
      <c r="K37" s="14"/>
      <c r="L37" s="14"/>
      <c r="M37" s="14"/>
      <c r="N37" s="14"/>
      <c r="O37" s="14"/>
      <c r="P37" s="14"/>
      <c r="Q37" s="14"/>
      <c r="R37" s="14"/>
      <c r="S37" s="15"/>
    </row>
    <row r="38" spans="1:19" ht="14.25" customHeight="1" x14ac:dyDescent="0.25">
      <c r="A38" s="13"/>
      <c r="B38" s="14"/>
      <c r="C38" s="14"/>
      <c r="D38" s="14"/>
      <c r="E38" s="14"/>
      <c r="F38" s="14"/>
      <c r="G38" s="14"/>
      <c r="H38" s="14"/>
      <c r="I38" s="14"/>
      <c r="J38" s="14"/>
      <c r="K38" s="14"/>
      <c r="L38" s="14"/>
      <c r="M38" s="14"/>
      <c r="N38" s="14"/>
      <c r="O38" s="14"/>
      <c r="P38" s="14"/>
      <c r="Q38" s="14"/>
      <c r="R38" s="14"/>
      <c r="S38" s="15"/>
    </row>
    <row r="39" spans="1:19" ht="14.25" customHeight="1" x14ac:dyDescent="0.25">
      <c r="A39" s="13"/>
      <c r="B39" s="14"/>
      <c r="C39" s="14"/>
      <c r="D39" s="14"/>
      <c r="E39" s="14"/>
      <c r="F39" s="14"/>
      <c r="G39" s="14"/>
      <c r="H39" s="14"/>
      <c r="I39" s="14"/>
      <c r="J39" s="14"/>
      <c r="K39" s="14"/>
      <c r="L39" s="14"/>
      <c r="M39" s="14"/>
      <c r="N39" s="14"/>
      <c r="O39" s="14"/>
      <c r="P39" s="14"/>
      <c r="Q39" s="14"/>
      <c r="R39" s="14"/>
      <c r="S39" s="15"/>
    </row>
    <row r="40" spans="1:19" ht="14.25" customHeight="1" x14ac:dyDescent="0.25">
      <c r="A40" s="13"/>
      <c r="B40" s="14"/>
      <c r="C40" s="14"/>
      <c r="D40" s="14"/>
      <c r="E40" s="14"/>
      <c r="F40" s="14"/>
      <c r="G40" s="14"/>
      <c r="H40" s="14"/>
      <c r="I40" s="14"/>
      <c r="J40" s="14"/>
      <c r="K40" s="14"/>
      <c r="L40" s="14"/>
      <c r="M40" s="14"/>
      <c r="N40" s="14"/>
      <c r="O40" s="14"/>
      <c r="P40" s="14"/>
      <c r="Q40" s="14"/>
      <c r="R40" s="14"/>
      <c r="S40" s="15"/>
    </row>
    <row r="41" spans="1:19" ht="14.25" customHeight="1" x14ac:dyDescent="0.25">
      <c r="A41" s="16"/>
      <c r="B41" s="17"/>
      <c r="C41" s="17"/>
      <c r="D41" s="17"/>
      <c r="E41" s="17"/>
      <c r="F41" s="17"/>
      <c r="G41" s="17"/>
      <c r="H41" s="17"/>
      <c r="I41" s="17"/>
      <c r="J41" s="17"/>
      <c r="K41" s="17"/>
      <c r="L41" s="17"/>
      <c r="M41" s="17"/>
      <c r="N41" s="17"/>
      <c r="O41" s="17"/>
      <c r="P41" s="17"/>
      <c r="Q41" s="17"/>
      <c r="R41" s="17"/>
      <c r="S41" s="18"/>
    </row>
  </sheetData>
  <conditionalFormatting sqref="B33:S33">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150</v>
      </c>
      <c r="B2" s="78"/>
      <c r="C2" s="78"/>
      <c r="D2" s="78"/>
      <c r="E2" s="78"/>
      <c r="F2" s="78"/>
      <c r="G2" s="78"/>
      <c r="H2" s="78"/>
      <c r="I2" s="78"/>
      <c r="J2" s="78"/>
      <c r="K2" s="78"/>
      <c r="L2" s="78"/>
      <c r="M2" s="78"/>
      <c r="P2" s="78"/>
      <c r="Q2" s="78"/>
    </row>
    <row r="3" spans="1:17" s="10" customFormat="1" ht="14.25" customHeight="1" x14ac:dyDescent="0.25">
      <c r="A3" s="10" t="s">
        <v>125</v>
      </c>
    </row>
    <row r="4" spans="1:17" ht="10.5" customHeight="1" x14ac:dyDescent="0.2">
      <c r="A4" s="10"/>
      <c r="B4" s="39"/>
      <c r="C4" s="43"/>
      <c r="D4" s="43"/>
      <c r="E4" s="43"/>
      <c r="F4" s="39"/>
      <c r="G4" s="43"/>
      <c r="H4" s="39"/>
    </row>
    <row r="5" spans="1:17" ht="10.5" customHeight="1" x14ac:dyDescent="0.2">
      <c r="A5" s="10"/>
      <c r="B5" s="39"/>
      <c r="C5" s="39"/>
      <c r="D5" s="39"/>
      <c r="E5" s="39"/>
      <c r="F5" s="39"/>
      <c r="G5" s="39"/>
      <c r="H5" s="39"/>
    </row>
    <row r="6" spans="1:17" s="22" customFormat="1" ht="10.5" customHeight="1" x14ac:dyDescent="0.2">
      <c r="A6" s="20"/>
      <c r="B6" s="44" t="s">
        <v>199</v>
      </c>
      <c r="C6" s="44" t="s">
        <v>199</v>
      </c>
      <c r="D6" s="44" t="s">
        <v>199</v>
      </c>
      <c r="E6" s="44" t="s">
        <v>199</v>
      </c>
      <c r="F6" s="44" t="s">
        <v>193</v>
      </c>
      <c r="G6" s="44" t="s">
        <v>193</v>
      </c>
      <c r="H6" s="44" t="s">
        <v>193</v>
      </c>
      <c r="I6" s="44" t="s">
        <v>193</v>
      </c>
      <c r="J6" s="42" t="s">
        <v>199</v>
      </c>
      <c r="K6" s="42" t="s">
        <v>199</v>
      </c>
      <c r="L6" s="42" t="s">
        <v>199</v>
      </c>
      <c r="M6" s="44" t="s">
        <v>193</v>
      </c>
      <c r="N6" s="44" t="s">
        <v>193</v>
      </c>
      <c r="O6" s="44" t="s">
        <v>193</v>
      </c>
      <c r="P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7" t="s">
        <v>11</v>
      </c>
    </row>
    <row r="8" spans="1:17" ht="14.25" customHeight="1" x14ac:dyDescent="0.25">
      <c r="A8" s="111"/>
      <c r="B8" s="40"/>
      <c r="C8" s="53"/>
      <c r="D8" s="53"/>
      <c r="E8" s="53"/>
      <c r="F8" s="53"/>
      <c r="G8" s="53"/>
      <c r="H8" s="53"/>
      <c r="I8" s="53"/>
      <c r="J8" s="53"/>
      <c r="K8" s="53"/>
      <c r="L8" s="53"/>
      <c r="M8" s="53"/>
      <c r="N8" s="53"/>
      <c r="O8" s="53"/>
      <c r="P8" s="8">
        <f>SUM(B8:D8)*4+E8*8+SUM(F8:H8)*4+SUM(I8:J8)*8+SUM(K8:L8)*12+SUM(M8:N8)*8+O8*12</f>
        <v>0</v>
      </c>
    </row>
    <row r="9" spans="1:17" ht="14.25" customHeight="1" x14ac:dyDescent="0.25">
      <c r="A9" s="111"/>
      <c r="B9" s="40"/>
      <c r="C9" s="40"/>
      <c r="D9" s="40"/>
      <c r="E9" s="40"/>
      <c r="F9" s="40"/>
      <c r="G9" s="40"/>
      <c r="H9" s="40"/>
      <c r="I9" s="40"/>
      <c r="J9" s="40"/>
      <c r="K9" s="40"/>
      <c r="L9" s="40"/>
      <c r="M9" s="40"/>
      <c r="N9" s="40"/>
      <c r="O9" s="40"/>
      <c r="P9" s="8">
        <f t="shared" ref="P9:P31" si="0">SUM(B9:D9)*4+E9*8+SUM(F9:H9)*4+SUM(I9:J9)*8+SUM(K9:L9)*12+SUM(M9:N9)*8+O9*12</f>
        <v>0</v>
      </c>
    </row>
    <row r="10" spans="1:17" ht="14.25" customHeight="1" x14ac:dyDescent="0.25">
      <c r="A10" s="111"/>
      <c r="B10" s="40"/>
      <c r="C10" s="40"/>
      <c r="D10" s="40"/>
      <c r="E10" s="40"/>
      <c r="F10" s="40"/>
      <c r="G10" s="40"/>
      <c r="H10" s="40"/>
      <c r="I10" s="40"/>
      <c r="J10" s="40"/>
      <c r="K10" s="40"/>
      <c r="L10" s="40"/>
      <c r="M10" s="40"/>
      <c r="N10" s="40"/>
      <c r="O10" s="40"/>
      <c r="P10" s="8">
        <f t="shared" si="0"/>
        <v>0</v>
      </c>
    </row>
    <row r="11" spans="1:17" ht="14.25" customHeight="1" x14ac:dyDescent="0.25">
      <c r="A11" s="111"/>
      <c r="B11" s="40"/>
      <c r="C11" s="40"/>
      <c r="D11" s="40"/>
      <c r="E11" s="40"/>
      <c r="F11" s="40"/>
      <c r="G11" s="40"/>
      <c r="H11" s="40"/>
      <c r="I11" s="40"/>
      <c r="J11" s="40"/>
      <c r="K11" s="40"/>
      <c r="L11" s="40"/>
      <c r="M11" s="40"/>
      <c r="N11" s="40"/>
      <c r="O11" s="40"/>
      <c r="P11" s="8">
        <f t="shared" si="0"/>
        <v>0</v>
      </c>
    </row>
    <row r="12" spans="1:17" ht="14.25" customHeight="1" x14ac:dyDescent="0.25">
      <c r="A12" s="111"/>
      <c r="B12" s="40"/>
      <c r="C12" s="40"/>
      <c r="D12" s="40"/>
      <c r="E12" s="40"/>
      <c r="F12" s="40"/>
      <c r="G12" s="40"/>
      <c r="H12" s="40"/>
      <c r="I12" s="40"/>
      <c r="J12" s="40"/>
      <c r="K12" s="40"/>
      <c r="L12" s="40"/>
      <c r="M12" s="40"/>
      <c r="N12" s="40"/>
      <c r="O12" s="40"/>
      <c r="P12" s="8">
        <f t="shared" si="0"/>
        <v>0</v>
      </c>
    </row>
    <row r="13" spans="1:17" ht="14.25" customHeight="1" x14ac:dyDescent="0.25">
      <c r="A13" s="111"/>
      <c r="B13" s="40"/>
      <c r="C13" s="76"/>
      <c r="D13" s="76"/>
      <c r="E13" s="76"/>
      <c r="F13" s="76"/>
      <c r="G13" s="76"/>
      <c r="H13" s="76"/>
      <c r="I13" s="76"/>
      <c r="J13" s="76"/>
      <c r="K13" s="76"/>
      <c r="L13" s="76"/>
      <c r="M13" s="76"/>
      <c r="N13" s="76"/>
      <c r="O13" s="76"/>
      <c r="P13" s="8">
        <f t="shared" si="0"/>
        <v>0</v>
      </c>
    </row>
    <row r="14" spans="1:17" ht="14.25" customHeight="1" x14ac:dyDescent="0.25">
      <c r="A14" s="111"/>
      <c r="B14" s="40"/>
      <c r="C14" s="40"/>
      <c r="D14" s="40"/>
      <c r="E14" s="40"/>
      <c r="F14" s="40"/>
      <c r="G14" s="40"/>
      <c r="H14" s="40"/>
      <c r="I14" s="40"/>
      <c r="J14" s="40"/>
      <c r="K14" s="40"/>
      <c r="L14" s="40"/>
      <c r="M14" s="40"/>
      <c r="N14" s="40"/>
      <c r="O14" s="40"/>
      <c r="P14" s="8">
        <f t="shared" si="0"/>
        <v>0</v>
      </c>
    </row>
    <row r="15" spans="1:17" ht="14.25" customHeight="1" x14ac:dyDescent="0.25">
      <c r="A15" s="111"/>
      <c r="B15" s="40"/>
      <c r="C15" s="40"/>
      <c r="D15" s="40"/>
      <c r="E15" s="40"/>
      <c r="F15" s="40"/>
      <c r="G15" s="40"/>
      <c r="H15" s="40"/>
      <c r="I15" s="40"/>
      <c r="J15" s="40"/>
      <c r="K15" s="40"/>
      <c r="L15" s="40"/>
      <c r="M15" s="40"/>
      <c r="N15" s="40"/>
      <c r="O15" s="40"/>
      <c r="P15" s="8">
        <f t="shared" si="0"/>
        <v>0</v>
      </c>
    </row>
    <row r="16" spans="1:17" ht="14.25" customHeight="1" x14ac:dyDescent="0.25">
      <c r="A16" s="111"/>
      <c r="B16" s="40"/>
      <c r="C16" s="40"/>
      <c r="D16" s="40"/>
      <c r="E16" s="40"/>
      <c r="F16" s="40"/>
      <c r="G16" s="40"/>
      <c r="H16" s="40"/>
      <c r="I16" s="40"/>
      <c r="J16" s="40"/>
      <c r="K16" s="40"/>
      <c r="L16" s="40"/>
      <c r="M16" s="40"/>
      <c r="N16" s="40"/>
      <c r="O16" s="40"/>
      <c r="P16" s="8">
        <f t="shared" si="0"/>
        <v>0</v>
      </c>
    </row>
    <row r="17" spans="1:16" ht="14.25" customHeight="1" x14ac:dyDescent="0.25">
      <c r="A17" s="111"/>
      <c r="B17" s="40"/>
      <c r="C17" s="40"/>
      <c r="D17" s="40"/>
      <c r="E17" s="40"/>
      <c r="F17" s="40"/>
      <c r="G17" s="40"/>
      <c r="H17" s="40"/>
      <c r="I17" s="40"/>
      <c r="J17" s="40"/>
      <c r="K17" s="40"/>
      <c r="L17" s="40"/>
      <c r="M17" s="40"/>
      <c r="N17" s="40"/>
      <c r="O17" s="40"/>
      <c r="P17" s="8">
        <f t="shared" si="0"/>
        <v>0</v>
      </c>
    </row>
    <row r="18" spans="1:16" ht="14.25" customHeight="1" x14ac:dyDescent="0.25">
      <c r="A18" s="111"/>
      <c r="B18" s="40"/>
      <c r="C18" s="40"/>
      <c r="D18" s="40"/>
      <c r="E18" s="40"/>
      <c r="F18" s="40"/>
      <c r="G18" s="40"/>
      <c r="H18" s="40"/>
      <c r="I18" s="40"/>
      <c r="J18" s="40"/>
      <c r="K18" s="40"/>
      <c r="L18" s="40"/>
      <c r="M18" s="40"/>
      <c r="N18" s="40"/>
      <c r="O18" s="40"/>
      <c r="P18" s="8">
        <f t="shared" si="0"/>
        <v>0</v>
      </c>
    </row>
    <row r="19" spans="1:16" ht="14.25" customHeight="1" x14ac:dyDescent="0.25">
      <c r="A19" s="111"/>
      <c r="B19" s="40"/>
      <c r="C19" s="72"/>
      <c r="D19" s="72"/>
      <c r="E19" s="72"/>
      <c r="F19" s="72"/>
      <c r="G19" s="72"/>
      <c r="H19" s="72"/>
      <c r="I19" s="72"/>
      <c r="J19" s="72"/>
      <c r="K19" s="72"/>
      <c r="L19" s="72"/>
      <c r="M19" s="72"/>
      <c r="N19" s="72"/>
      <c r="O19" s="72"/>
      <c r="P19" s="8">
        <f t="shared" si="0"/>
        <v>0</v>
      </c>
    </row>
    <row r="20" spans="1:16" ht="14.25" customHeight="1" x14ac:dyDescent="0.25">
      <c r="A20" s="111"/>
      <c r="B20" s="40"/>
      <c r="C20" s="40"/>
      <c r="D20" s="40"/>
      <c r="E20" s="40"/>
      <c r="F20" s="40"/>
      <c r="G20" s="40"/>
      <c r="H20" s="40"/>
      <c r="I20" s="40"/>
      <c r="J20" s="40"/>
      <c r="K20" s="40"/>
      <c r="L20" s="40"/>
      <c r="M20" s="40"/>
      <c r="N20" s="40"/>
      <c r="O20" s="40"/>
      <c r="P20" s="8">
        <f t="shared" si="0"/>
        <v>0</v>
      </c>
    </row>
    <row r="21" spans="1:16" ht="14.25" customHeight="1" x14ac:dyDescent="0.25">
      <c r="A21" s="111"/>
      <c r="B21" s="40"/>
      <c r="C21" s="40"/>
      <c r="D21" s="40"/>
      <c r="E21" s="40"/>
      <c r="F21" s="40"/>
      <c r="G21" s="40"/>
      <c r="H21" s="40"/>
      <c r="I21" s="40"/>
      <c r="J21" s="40"/>
      <c r="K21" s="40"/>
      <c r="L21" s="40"/>
      <c r="M21" s="40"/>
      <c r="N21" s="40"/>
      <c r="O21" s="40"/>
      <c r="P21" s="8">
        <f t="shared" si="0"/>
        <v>0</v>
      </c>
    </row>
    <row r="22" spans="1:16" ht="14.25" customHeight="1" x14ac:dyDescent="0.25">
      <c r="A22" s="111"/>
      <c r="B22" s="40"/>
      <c r="C22" s="72"/>
      <c r="D22" s="72"/>
      <c r="E22" s="72"/>
      <c r="F22" s="72"/>
      <c r="G22" s="72"/>
      <c r="H22" s="72"/>
      <c r="I22" s="72"/>
      <c r="J22" s="72"/>
      <c r="K22" s="72"/>
      <c r="L22" s="72"/>
      <c r="M22" s="72"/>
      <c r="N22" s="72"/>
      <c r="O22" s="72"/>
      <c r="P22" s="8">
        <f t="shared" si="0"/>
        <v>0</v>
      </c>
    </row>
    <row r="23" spans="1:16" ht="14.25" customHeight="1" x14ac:dyDescent="0.25">
      <c r="A23" s="111"/>
      <c r="B23" s="40"/>
      <c r="C23" s="40"/>
      <c r="D23" s="40"/>
      <c r="E23" s="40"/>
      <c r="F23" s="40"/>
      <c r="G23" s="40"/>
      <c r="H23" s="40"/>
      <c r="I23" s="40"/>
      <c r="J23" s="40"/>
      <c r="K23" s="40"/>
      <c r="L23" s="40"/>
      <c r="M23" s="40"/>
      <c r="N23" s="40"/>
      <c r="O23" s="40"/>
      <c r="P23" s="8">
        <f t="shared" si="0"/>
        <v>0</v>
      </c>
    </row>
    <row r="24" spans="1:16" ht="14.25" customHeight="1" x14ac:dyDescent="0.25">
      <c r="A24" s="111"/>
      <c r="B24" s="40"/>
      <c r="C24" s="40"/>
      <c r="D24" s="40"/>
      <c r="E24" s="40"/>
      <c r="F24" s="40"/>
      <c r="G24" s="40"/>
      <c r="H24" s="40"/>
      <c r="I24" s="40"/>
      <c r="J24" s="40"/>
      <c r="K24" s="40"/>
      <c r="L24" s="40"/>
      <c r="M24" s="40"/>
      <c r="N24" s="40"/>
      <c r="O24" s="40"/>
      <c r="P24" s="8">
        <f t="shared" si="0"/>
        <v>0</v>
      </c>
    </row>
    <row r="25" spans="1:16" ht="14.25" customHeight="1" x14ac:dyDescent="0.25">
      <c r="A25" s="111"/>
      <c r="B25" s="40"/>
      <c r="C25" s="40"/>
      <c r="D25" s="40"/>
      <c r="E25" s="40"/>
      <c r="F25" s="40"/>
      <c r="G25" s="40"/>
      <c r="H25" s="40"/>
      <c r="I25" s="40"/>
      <c r="J25" s="40"/>
      <c r="K25" s="40"/>
      <c r="L25" s="40"/>
      <c r="M25" s="40"/>
      <c r="N25" s="40"/>
      <c r="O25" s="40"/>
      <c r="P25" s="8">
        <f t="shared" si="0"/>
        <v>0</v>
      </c>
    </row>
    <row r="26" spans="1:16" ht="14.25" customHeight="1" x14ac:dyDescent="0.25">
      <c r="A26" s="111"/>
      <c r="B26" s="40"/>
      <c r="C26" s="40"/>
      <c r="D26" s="40"/>
      <c r="E26" s="40"/>
      <c r="F26" s="40"/>
      <c r="G26" s="40"/>
      <c r="H26" s="40"/>
      <c r="I26" s="40"/>
      <c r="J26" s="40"/>
      <c r="K26" s="40"/>
      <c r="L26" s="40"/>
      <c r="M26" s="40"/>
      <c r="N26" s="40"/>
      <c r="O26" s="40"/>
      <c r="P26" s="8">
        <f t="shared" si="0"/>
        <v>0</v>
      </c>
    </row>
    <row r="27" spans="1:16" ht="14.25" customHeight="1" x14ac:dyDescent="0.25">
      <c r="A27" s="111"/>
      <c r="B27" s="40"/>
      <c r="C27" s="40"/>
      <c r="D27" s="40"/>
      <c r="E27" s="40"/>
      <c r="F27" s="40"/>
      <c r="G27" s="40"/>
      <c r="H27" s="40"/>
      <c r="I27" s="40"/>
      <c r="J27" s="40"/>
      <c r="K27" s="40"/>
      <c r="L27" s="40"/>
      <c r="M27" s="40"/>
      <c r="N27" s="40"/>
      <c r="O27" s="40"/>
      <c r="P27" s="8">
        <f t="shared" si="0"/>
        <v>0</v>
      </c>
    </row>
    <row r="28" spans="1:16" ht="14.25" customHeight="1" x14ac:dyDescent="0.25">
      <c r="A28" s="111"/>
      <c r="B28" s="40"/>
      <c r="C28" s="40"/>
      <c r="D28" s="40"/>
      <c r="E28" s="40"/>
      <c r="F28" s="40"/>
      <c r="G28" s="40"/>
      <c r="H28" s="40"/>
      <c r="I28" s="40"/>
      <c r="J28" s="40"/>
      <c r="K28" s="40"/>
      <c r="L28" s="40"/>
      <c r="M28" s="40"/>
      <c r="N28" s="40"/>
      <c r="O28" s="40"/>
      <c r="P28" s="8">
        <f t="shared" si="0"/>
        <v>0</v>
      </c>
    </row>
    <row r="29" spans="1:16" ht="14.25" customHeight="1" x14ac:dyDescent="0.25">
      <c r="A29" s="111"/>
      <c r="B29" s="40"/>
      <c r="C29" s="40"/>
      <c r="D29" s="40"/>
      <c r="E29" s="40"/>
      <c r="F29" s="40"/>
      <c r="G29" s="40"/>
      <c r="H29" s="40"/>
      <c r="I29" s="40"/>
      <c r="J29" s="40"/>
      <c r="K29" s="40"/>
      <c r="L29" s="40"/>
      <c r="M29" s="40"/>
      <c r="N29" s="40"/>
      <c r="O29" s="40"/>
      <c r="P29" s="8">
        <f t="shared" si="0"/>
        <v>0</v>
      </c>
    </row>
    <row r="30" spans="1:16" ht="14.25" customHeight="1" x14ac:dyDescent="0.25">
      <c r="A30" s="111"/>
      <c r="B30" s="40"/>
      <c r="C30" s="40"/>
      <c r="D30" s="40"/>
      <c r="E30" s="40"/>
      <c r="F30" s="40"/>
      <c r="G30" s="40"/>
      <c r="H30" s="40"/>
      <c r="I30" s="40"/>
      <c r="J30" s="40"/>
      <c r="K30" s="40"/>
      <c r="L30" s="40"/>
      <c r="M30" s="40"/>
      <c r="N30" s="40"/>
      <c r="O30" s="40"/>
      <c r="P30" s="8">
        <f t="shared" si="0"/>
        <v>0</v>
      </c>
    </row>
    <row r="31" spans="1:16" ht="14.25" customHeight="1" x14ac:dyDescent="0.25">
      <c r="A31" s="111"/>
      <c r="B31" s="40"/>
      <c r="C31" s="40"/>
      <c r="D31" s="40"/>
      <c r="E31" s="40"/>
      <c r="F31" s="40"/>
      <c r="G31" s="40"/>
      <c r="H31" s="40"/>
      <c r="I31" s="40"/>
      <c r="J31" s="40"/>
      <c r="K31" s="40"/>
      <c r="L31" s="40"/>
      <c r="M31" s="40"/>
      <c r="N31" s="40"/>
      <c r="O31" s="40"/>
      <c r="P31" s="8">
        <f t="shared" si="0"/>
        <v>0</v>
      </c>
    </row>
    <row r="32" spans="1:16" ht="14.25" customHeight="1" x14ac:dyDescent="0.25">
      <c r="A32" s="24" t="s">
        <v>21</v>
      </c>
      <c r="B32" s="8">
        <f>SUM(B8:B31)</f>
        <v>0</v>
      </c>
      <c r="C32" s="8">
        <f t="shared" ref="C32:O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2" t="e">
        <f>SUM(P8:P31)/COUNT(B8:B31)</f>
        <v>#DIV/0!</v>
      </c>
    </row>
    <row r="33" spans="1:16" ht="14.25" customHeight="1" x14ac:dyDescent="0.25">
      <c r="A33" s="24" t="s">
        <v>22</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3"/>
    </row>
    <row r="34" spans="1:16" ht="14.25" customHeight="1" x14ac:dyDescent="0.25"/>
    <row r="35" spans="1:16" ht="14.25" customHeight="1" x14ac:dyDescent="0.25">
      <c r="A35" s="19" t="s">
        <v>12</v>
      </c>
      <c r="B35" s="11"/>
      <c r="C35" s="11"/>
      <c r="D35" s="11"/>
      <c r="E35" s="11"/>
      <c r="F35" s="11"/>
      <c r="G35" s="11"/>
      <c r="H35" s="11"/>
      <c r="I35" s="11"/>
      <c r="J35" s="11"/>
      <c r="K35" s="12"/>
      <c r="M35" s="84" t="s">
        <v>13</v>
      </c>
      <c r="N35" s="84"/>
      <c r="O35" s="84"/>
      <c r="P35" s="84"/>
    </row>
    <row r="36" spans="1:16" ht="14.25" customHeight="1" x14ac:dyDescent="0.25">
      <c r="A36" s="13"/>
      <c r="B36" s="14"/>
      <c r="C36" s="14"/>
      <c r="D36" s="14"/>
      <c r="E36" s="14"/>
      <c r="F36" s="14"/>
      <c r="G36" s="14"/>
      <c r="H36" s="14"/>
      <c r="I36" s="14"/>
      <c r="J36" s="14"/>
      <c r="K36" s="15"/>
      <c r="M36" s="85" t="s">
        <v>14</v>
      </c>
      <c r="N36" s="85"/>
      <c r="O36" s="86"/>
      <c r="P36" s="86"/>
    </row>
    <row r="37" spans="1:16" ht="14.25" customHeight="1" x14ac:dyDescent="0.25">
      <c r="A37" s="13"/>
      <c r="B37" s="14"/>
      <c r="C37" s="14"/>
      <c r="D37" s="14"/>
      <c r="E37" s="14"/>
      <c r="F37" s="14"/>
      <c r="G37" s="14"/>
      <c r="H37" s="14"/>
      <c r="I37" s="14"/>
      <c r="J37" s="14"/>
      <c r="K37" s="15"/>
      <c r="M37" s="87" t="s">
        <v>15</v>
      </c>
      <c r="N37" s="87"/>
      <c r="O37" s="86"/>
      <c r="P37" s="86"/>
    </row>
    <row r="38" spans="1:16" ht="14.25" customHeight="1" x14ac:dyDescent="0.25">
      <c r="A38" s="13"/>
      <c r="B38" s="14"/>
      <c r="C38" s="14"/>
      <c r="D38" s="14"/>
      <c r="E38" s="14"/>
      <c r="F38" s="14"/>
      <c r="G38" s="14"/>
      <c r="H38" s="14"/>
      <c r="I38" s="14"/>
      <c r="J38" s="14"/>
      <c r="K38" s="15"/>
      <c r="M38" s="89" t="s">
        <v>16</v>
      </c>
      <c r="N38" s="89"/>
      <c r="O38" s="86"/>
      <c r="P38" s="86"/>
    </row>
    <row r="39" spans="1:16" ht="14.25" customHeight="1" x14ac:dyDescent="0.25">
      <c r="A39" s="13"/>
      <c r="B39" s="14"/>
      <c r="C39" s="14"/>
      <c r="D39" s="14"/>
      <c r="E39" s="14"/>
      <c r="F39" s="14"/>
      <c r="G39" s="14"/>
      <c r="H39" s="14"/>
      <c r="I39" s="14"/>
      <c r="J39" s="14"/>
      <c r="K39" s="15"/>
      <c r="M39" s="90" t="s">
        <v>17</v>
      </c>
      <c r="N39" s="90"/>
      <c r="O39" s="86"/>
      <c r="P39" s="86"/>
    </row>
    <row r="40" spans="1:16" ht="14.25" customHeight="1" x14ac:dyDescent="0.25">
      <c r="A40" s="13"/>
      <c r="B40" s="14"/>
      <c r="C40" s="14"/>
      <c r="D40" s="14"/>
      <c r="E40" s="14"/>
      <c r="F40" s="14"/>
      <c r="G40" s="14"/>
      <c r="H40" s="14"/>
      <c r="I40" s="14"/>
      <c r="J40" s="14"/>
      <c r="K40" s="15"/>
      <c r="M40" s="91" t="s">
        <v>18</v>
      </c>
      <c r="N40" s="91"/>
      <c r="O40" s="86"/>
      <c r="P40" s="86"/>
    </row>
    <row r="41" spans="1:16" ht="14.25" customHeight="1" x14ac:dyDescent="0.25">
      <c r="A41" s="16"/>
      <c r="B41" s="17"/>
      <c r="C41" s="17"/>
      <c r="D41" s="17"/>
      <c r="E41" s="17"/>
      <c r="F41" s="17"/>
      <c r="G41" s="17"/>
      <c r="H41" s="17"/>
      <c r="I41" s="17"/>
      <c r="J41" s="17"/>
      <c r="K41" s="18"/>
      <c r="M41" s="88" t="s">
        <v>19</v>
      </c>
      <c r="N41" s="88"/>
      <c r="O41" s="86"/>
      <c r="P41" s="86"/>
    </row>
  </sheetData>
  <mergeCells count="14">
    <mergeCell ref="M41:N41"/>
    <mergeCell ref="O41:P41"/>
    <mergeCell ref="M38:N38"/>
    <mergeCell ref="O38:P38"/>
    <mergeCell ref="M39:N39"/>
    <mergeCell ref="O39:P39"/>
    <mergeCell ref="M40:N40"/>
    <mergeCell ref="O40:P40"/>
    <mergeCell ref="P32:P33"/>
    <mergeCell ref="M35:P35"/>
    <mergeCell ref="M36:N36"/>
    <mergeCell ref="O36:P36"/>
    <mergeCell ref="M37:N37"/>
    <mergeCell ref="O37:P37"/>
  </mergeCells>
  <conditionalFormatting sqref="P8:P31">
    <cfRule type="cellIs" dxfId="263" priority="7" operator="greaterThanOrEqual">
      <formula>90</formula>
    </cfRule>
    <cfRule type="cellIs" dxfId="262" priority="8" operator="between">
      <formula>80</formula>
      <formula>89.99</formula>
    </cfRule>
    <cfRule type="cellIs" dxfId="261" priority="9" operator="between">
      <formula>70</formula>
      <formula>79.99</formula>
    </cfRule>
    <cfRule type="cellIs" dxfId="260" priority="10" operator="between">
      <formula>60</formula>
      <formula>69.99</formula>
    </cfRule>
    <cfRule type="cellIs" dxfId="259" priority="11" operator="between">
      <formula>50</formula>
      <formula>59.99</formula>
    </cfRule>
    <cfRule type="cellIs" dxfId="258" priority="12" operator="lessThanOrEqual">
      <formula>49.99</formula>
    </cfRule>
  </conditionalFormatting>
  <conditionalFormatting sqref="B33:O33">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150</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39"/>
      <c r="H5" s="39"/>
      <c r="I5" s="39"/>
      <c r="J5" s="39"/>
      <c r="K5" s="39"/>
      <c r="L5" s="39"/>
      <c r="M5" s="39"/>
      <c r="N5" s="39"/>
      <c r="O5" s="39"/>
    </row>
    <row r="6" spans="1:17" s="22" customFormat="1" ht="10.5" customHeight="1" x14ac:dyDescent="0.2">
      <c r="A6" s="20"/>
      <c r="B6" s="42" t="s">
        <v>199</v>
      </c>
      <c r="C6" s="42" t="s">
        <v>199</v>
      </c>
      <c r="D6" s="42" t="s">
        <v>199</v>
      </c>
      <c r="E6" s="42" t="s">
        <v>199</v>
      </c>
      <c r="F6" s="44" t="s">
        <v>193</v>
      </c>
      <c r="G6" s="44" t="s">
        <v>193</v>
      </c>
      <c r="H6" s="44" t="s">
        <v>193</v>
      </c>
      <c r="I6" s="44" t="s">
        <v>193</v>
      </c>
      <c r="J6" s="42" t="s">
        <v>199</v>
      </c>
      <c r="K6" s="42" t="s">
        <v>199</v>
      </c>
      <c r="L6" s="42" t="s">
        <v>199</v>
      </c>
      <c r="M6" s="44" t="s">
        <v>193</v>
      </c>
      <c r="N6" s="44" t="s">
        <v>193</v>
      </c>
      <c r="O6" s="44" t="s">
        <v>193</v>
      </c>
      <c r="P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7" t="s">
        <v>11</v>
      </c>
    </row>
    <row r="8" spans="1:17" ht="14.25" customHeight="1" x14ac:dyDescent="0.25">
      <c r="A8" s="111"/>
      <c r="B8" s="40"/>
      <c r="C8" s="40"/>
      <c r="D8" s="40"/>
      <c r="E8" s="40"/>
      <c r="F8" s="40"/>
      <c r="G8" s="40"/>
      <c r="H8" s="40"/>
      <c r="I8" s="40"/>
      <c r="J8" s="40"/>
      <c r="K8" s="40"/>
      <c r="L8" s="40"/>
      <c r="M8" s="40"/>
      <c r="N8" s="40"/>
      <c r="O8" s="40"/>
      <c r="P8" s="8">
        <f>SUM(B8:D8)*4+E8*8+SUM(F8:H8)*4+SUM(I8:J8)*8+SUM(K8:L8)*12+SUM(M8:N8)*8+O8*12</f>
        <v>0</v>
      </c>
    </row>
    <row r="9" spans="1:17" ht="14.25" customHeight="1" x14ac:dyDescent="0.25">
      <c r="A9" s="111"/>
      <c r="B9" s="40"/>
      <c r="C9" s="40"/>
      <c r="D9" s="40"/>
      <c r="E9" s="40"/>
      <c r="F9" s="40"/>
      <c r="G9" s="40"/>
      <c r="H9" s="40"/>
      <c r="I9" s="40"/>
      <c r="J9" s="40"/>
      <c r="K9" s="40"/>
      <c r="L9" s="40"/>
      <c r="M9" s="40"/>
      <c r="N9" s="40"/>
      <c r="O9" s="40"/>
      <c r="P9" s="8">
        <f t="shared" ref="P9:P31" si="0">SUM(B9:D9)*4+E9*8+SUM(F9:H9)*4+SUM(I9:J9)*8+SUM(K9:L9)*12+SUM(M9:N9)*8+O9*12</f>
        <v>0</v>
      </c>
    </row>
    <row r="10" spans="1:17" ht="14.25" customHeight="1" x14ac:dyDescent="0.25">
      <c r="A10" s="111"/>
      <c r="B10" s="40"/>
      <c r="C10" s="40"/>
      <c r="D10" s="40"/>
      <c r="E10" s="40"/>
      <c r="F10" s="40"/>
      <c r="G10" s="40"/>
      <c r="H10" s="40"/>
      <c r="I10" s="40"/>
      <c r="J10" s="40"/>
      <c r="K10" s="40"/>
      <c r="L10" s="40"/>
      <c r="M10" s="40"/>
      <c r="N10" s="40"/>
      <c r="O10" s="40"/>
      <c r="P10" s="8">
        <f t="shared" si="0"/>
        <v>0</v>
      </c>
    </row>
    <row r="11" spans="1:17" ht="14.25" customHeight="1" x14ac:dyDescent="0.25">
      <c r="A11" s="111"/>
      <c r="B11" s="40"/>
      <c r="C11" s="40"/>
      <c r="D11" s="40"/>
      <c r="E11" s="40"/>
      <c r="F11" s="40"/>
      <c r="G11" s="40"/>
      <c r="H11" s="40"/>
      <c r="I11" s="40"/>
      <c r="J11" s="40"/>
      <c r="K11" s="40"/>
      <c r="L11" s="40"/>
      <c r="M11" s="40"/>
      <c r="N11" s="40"/>
      <c r="O11" s="40"/>
      <c r="P11" s="8">
        <f t="shared" si="0"/>
        <v>0</v>
      </c>
    </row>
    <row r="12" spans="1:17" ht="14.25" customHeight="1" x14ac:dyDescent="0.25">
      <c r="A12" s="111"/>
      <c r="B12" s="40"/>
      <c r="C12" s="40"/>
      <c r="D12" s="40"/>
      <c r="E12" s="40"/>
      <c r="F12" s="40"/>
      <c r="G12" s="40"/>
      <c r="H12" s="40"/>
      <c r="I12" s="40"/>
      <c r="J12" s="40"/>
      <c r="K12" s="40"/>
      <c r="L12" s="40"/>
      <c r="M12" s="40"/>
      <c r="N12" s="40"/>
      <c r="O12" s="40"/>
      <c r="P12" s="8">
        <f t="shared" si="0"/>
        <v>0</v>
      </c>
    </row>
    <row r="13" spans="1:17" ht="14.25" customHeight="1" x14ac:dyDescent="0.25">
      <c r="A13" s="111"/>
      <c r="B13" s="40"/>
      <c r="C13" s="40"/>
      <c r="D13" s="40"/>
      <c r="E13" s="40"/>
      <c r="F13" s="40"/>
      <c r="G13" s="40"/>
      <c r="H13" s="40"/>
      <c r="I13" s="40"/>
      <c r="J13" s="40"/>
      <c r="K13" s="40"/>
      <c r="L13" s="40"/>
      <c r="M13" s="40"/>
      <c r="N13" s="40"/>
      <c r="O13" s="40"/>
      <c r="P13" s="8">
        <f t="shared" si="0"/>
        <v>0</v>
      </c>
    </row>
    <row r="14" spans="1:17" ht="14.25" customHeight="1" x14ac:dyDescent="0.25">
      <c r="A14" s="111"/>
      <c r="B14" s="40"/>
      <c r="C14" s="40"/>
      <c r="D14" s="40"/>
      <c r="E14" s="40"/>
      <c r="F14" s="40"/>
      <c r="G14" s="40"/>
      <c r="H14" s="40"/>
      <c r="I14" s="40"/>
      <c r="J14" s="40"/>
      <c r="K14" s="40"/>
      <c r="L14" s="40"/>
      <c r="M14" s="40"/>
      <c r="N14" s="40"/>
      <c r="O14" s="40"/>
      <c r="P14" s="8">
        <f t="shared" si="0"/>
        <v>0</v>
      </c>
    </row>
    <row r="15" spans="1:17" ht="14.25" customHeight="1" x14ac:dyDescent="0.25">
      <c r="A15" s="111"/>
      <c r="B15" s="40"/>
      <c r="C15" s="76"/>
      <c r="D15" s="76"/>
      <c r="E15" s="76"/>
      <c r="F15" s="76"/>
      <c r="G15" s="76"/>
      <c r="H15" s="76"/>
      <c r="I15" s="76"/>
      <c r="J15" s="76"/>
      <c r="K15" s="76"/>
      <c r="L15" s="76"/>
      <c r="M15" s="76"/>
      <c r="N15" s="76"/>
      <c r="O15" s="76"/>
      <c r="P15" s="8">
        <f t="shared" si="0"/>
        <v>0</v>
      </c>
    </row>
    <row r="16" spans="1:17" ht="14.25" customHeight="1" x14ac:dyDescent="0.25">
      <c r="A16" s="111"/>
      <c r="B16" s="40"/>
      <c r="C16" s="76"/>
      <c r="D16" s="76"/>
      <c r="E16" s="76"/>
      <c r="F16" s="76"/>
      <c r="G16" s="76"/>
      <c r="H16" s="76"/>
      <c r="I16" s="76"/>
      <c r="J16" s="76"/>
      <c r="K16" s="76"/>
      <c r="L16" s="76"/>
      <c r="M16" s="76"/>
      <c r="N16" s="76"/>
      <c r="O16" s="76"/>
      <c r="P16" s="8">
        <f t="shared" si="0"/>
        <v>0</v>
      </c>
    </row>
    <row r="17" spans="1:16" ht="14.25" customHeight="1" x14ac:dyDescent="0.25">
      <c r="A17" s="111"/>
      <c r="B17" s="40"/>
      <c r="C17" s="40"/>
      <c r="D17" s="40"/>
      <c r="E17" s="40"/>
      <c r="F17" s="40"/>
      <c r="G17" s="40"/>
      <c r="H17" s="40"/>
      <c r="I17" s="40"/>
      <c r="J17" s="40"/>
      <c r="K17" s="40"/>
      <c r="L17" s="40"/>
      <c r="M17" s="40"/>
      <c r="N17" s="40"/>
      <c r="O17" s="40"/>
      <c r="P17" s="8">
        <f t="shared" si="0"/>
        <v>0</v>
      </c>
    </row>
    <row r="18" spans="1:16" ht="14.25" customHeight="1" x14ac:dyDescent="0.25">
      <c r="A18" s="111"/>
      <c r="B18" s="40"/>
      <c r="C18" s="40"/>
      <c r="D18" s="40"/>
      <c r="E18" s="40"/>
      <c r="F18" s="40"/>
      <c r="G18" s="40"/>
      <c r="H18" s="40"/>
      <c r="I18" s="40"/>
      <c r="J18" s="40"/>
      <c r="K18" s="40"/>
      <c r="L18" s="40"/>
      <c r="M18" s="40"/>
      <c r="N18" s="40"/>
      <c r="O18" s="40"/>
      <c r="P18" s="8">
        <f t="shared" si="0"/>
        <v>0</v>
      </c>
    </row>
    <row r="19" spans="1:16" ht="14.25" customHeight="1" x14ac:dyDescent="0.25">
      <c r="A19" s="111"/>
      <c r="B19" s="40"/>
      <c r="C19" s="40"/>
      <c r="D19" s="40"/>
      <c r="E19" s="40"/>
      <c r="F19" s="40"/>
      <c r="G19" s="40"/>
      <c r="H19" s="40"/>
      <c r="I19" s="40"/>
      <c r="J19" s="40"/>
      <c r="K19" s="40"/>
      <c r="L19" s="40"/>
      <c r="M19" s="40"/>
      <c r="N19" s="40"/>
      <c r="O19" s="40"/>
      <c r="P19" s="8">
        <f t="shared" si="0"/>
        <v>0</v>
      </c>
    </row>
    <row r="20" spans="1:16" ht="14.25" customHeight="1" x14ac:dyDescent="0.25">
      <c r="A20" s="111"/>
      <c r="B20" s="40"/>
      <c r="C20" s="40"/>
      <c r="D20" s="40"/>
      <c r="E20" s="40"/>
      <c r="F20" s="40"/>
      <c r="G20" s="40"/>
      <c r="H20" s="40"/>
      <c r="I20" s="40"/>
      <c r="J20" s="40"/>
      <c r="K20" s="40"/>
      <c r="L20" s="40"/>
      <c r="M20" s="40"/>
      <c r="N20" s="40"/>
      <c r="O20" s="40"/>
      <c r="P20" s="8">
        <f t="shared" si="0"/>
        <v>0</v>
      </c>
    </row>
    <row r="21" spans="1:16" ht="14.25" customHeight="1" x14ac:dyDescent="0.25">
      <c r="A21" s="111"/>
      <c r="B21" s="40"/>
      <c r="C21" s="40"/>
      <c r="D21" s="40"/>
      <c r="E21" s="40"/>
      <c r="F21" s="40"/>
      <c r="G21" s="40"/>
      <c r="H21" s="40"/>
      <c r="I21" s="40"/>
      <c r="J21" s="40"/>
      <c r="K21" s="40"/>
      <c r="L21" s="40"/>
      <c r="M21" s="40"/>
      <c r="N21" s="40"/>
      <c r="O21" s="40"/>
      <c r="P21" s="8">
        <f t="shared" si="0"/>
        <v>0</v>
      </c>
    </row>
    <row r="22" spans="1:16" ht="14.25" customHeight="1" x14ac:dyDescent="0.25">
      <c r="A22" s="111"/>
      <c r="B22" s="40"/>
      <c r="C22" s="40"/>
      <c r="D22" s="40"/>
      <c r="E22" s="40"/>
      <c r="F22" s="40"/>
      <c r="G22" s="40"/>
      <c r="H22" s="40"/>
      <c r="I22" s="40"/>
      <c r="J22" s="40"/>
      <c r="K22" s="40"/>
      <c r="L22" s="40"/>
      <c r="M22" s="40"/>
      <c r="N22" s="40"/>
      <c r="O22" s="40"/>
      <c r="P22" s="8">
        <f t="shared" si="0"/>
        <v>0</v>
      </c>
    </row>
    <row r="23" spans="1:16" ht="14.25" customHeight="1" x14ac:dyDescent="0.25">
      <c r="A23" s="111"/>
      <c r="B23" s="40"/>
      <c r="C23" s="40"/>
      <c r="D23" s="40"/>
      <c r="E23" s="40"/>
      <c r="F23" s="40"/>
      <c r="G23" s="40"/>
      <c r="H23" s="40"/>
      <c r="I23" s="40"/>
      <c r="J23" s="40"/>
      <c r="K23" s="40"/>
      <c r="L23" s="40"/>
      <c r="M23" s="40"/>
      <c r="N23" s="40"/>
      <c r="O23" s="40"/>
      <c r="P23" s="8">
        <f t="shared" si="0"/>
        <v>0</v>
      </c>
    </row>
    <row r="24" spans="1:16" ht="14.25" customHeight="1" x14ac:dyDescent="0.25">
      <c r="A24" s="111"/>
      <c r="B24" s="40"/>
      <c r="C24" s="40"/>
      <c r="D24" s="40"/>
      <c r="E24" s="40"/>
      <c r="F24" s="40"/>
      <c r="G24" s="40"/>
      <c r="H24" s="40"/>
      <c r="I24" s="40"/>
      <c r="J24" s="40"/>
      <c r="K24" s="40"/>
      <c r="L24" s="40"/>
      <c r="M24" s="40"/>
      <c r="N24" s="40"/>
      <c r="O24" s="40"/>
      <c r="P24" s="8">
        <f t="shared" si="0"/>
        <v>0</v>
      </c>
    </row>
    <row r="25" spans="1:16" ht="14.25" customHeight="1" x14ac:dyDescent="0.25">
      <c r="A25" s="111"/>
      <c r="B25" s="40"/>
      <c r="C25" s="40"/>
      <c r="D25" s="40"/>
      <c r="E25" s="40"/>
      <c r="F25" s="40"/>
      <c r="G25" s="40"/>
      <c r="H25" s="40"/>
      <c r="I25" s="40"/>
      <c r="J25" s="40"/>
      <c r="K25" s="40"/>
      <c r="L25" s="40"/>
      <c r="M25" s="40"/>
      <c r="N25" s="40"/>
      <c r="O25" s="40"/>
      <c r="P25" s="8">
        <f t="shared" si="0"/>
        <v>0</v>
      </c>
    </row>
    <row r="26" spans="1:16" ht="14.25" customHeight="1" x14ac:dyDescent="0.25">
      <c r="A26" s="111"/>
      <c r="B26" s="40"/>
      <c r="C26" s="40"/>
      <c r="D26" s="40"/>
      <c r="E26" s="40"/>
      <c r="F26" s="40"/>
      <c r="G26" s="40"/>
      <c r="H26" s="40"/>
      <c r="I26" s="40"/>
      <c r="J26" s="40"/>
      <c r="K26" s="40"/>
      <c r="L26" s="40"/>
      <c r="M26" s="40"/>
      <c r="N26" s="40"/>
      <c r="O26" s="40"/>
      <c r="P26" s="8">
        <f t="shared" si="0"/>
        <v>0</v>
      </c>
    </row>
    <row r="27" spans="1:16" ht="14.25" customHeight="1" x14ac:dyDescent="0.25">
      <c r="A27" s="111"/>
      <c r="B27" s="40"/>
      <c r="C27" s="40"/>
      <c r="D27" s="40"/>
      <c r="E27" s="40"/>
      <c r="F27" s="40"/>
      <c r="G27" s="40"/>
      <c r="H27" s="40"/>
      <c r="I27" s="40"/>
      <c r="J27" s="40"/>
      <c r="K27" s="40"/>
      <c r="L27" s="40"/>
      <c r="M27" s="40"/>
      <c r="N27" s="40"/>
      <c r="O27" s="40"/>
      <c r="P27" s="8">
        <f t="shared" si="0"/>
        <v>0</v>
      </c>
    </row>
    <row r="28" spans="1:16" ht="14.25" customHeight="1" x14ac:dyDescent="0.25">
      <c r="A28" s="111"/>
      <c r="B28" s="40"/>
      <c r="C28" s="40"/>
      <c r="D28" s="40"/>
      <c r="E28" s="40"/>
      <c r="F28" s="40"/>
      <c r="G28" s="40"/>
      <c r="H28" s="40"/>
      <c r="I28" s="40"/>
      <c r="J28" s="40"/>
      <c r="K28" s="40"/>
      <c r="L28" s="40"/>
      <c r="M28" s="40"/>
      <c r="N28" s="40"/>
      <c r="O28" s="40"/>
      <c r="P28" s="8">
        <f t="shared" si="0"/>
        <v>0</v>
      </c>
    </row>
    <row r="29" spans="1:16" ht="14.25" customHeight="1" x14ac:dyDescent="0.25">
      <c r="A29" s="111"/>
      <c r="B29" s="40"/>
      <c r="C29" s="40"/>
      <c r="D29" s="40"/>
      <c r="E29" s="40"/>
      <c r="F29" s="40"/>
      <c r="G29" s="40"/>
      <c r="H29" s="40"/>
      <c r="I29" s="40"/>
      <c r="J29" s="40"/>
      <c r="K29" s="40"/>
      <c r="L29" s="40"/>
      <c r="M29" s="40"/>
      <c r="N29" s="40"/>
      <c r="O29" s="40"/>
      <c r="P29" s="8">
        <f t="shared" si="0"/>
        <v>0</v>
      </c>
    </row>
    <row r="30" spans="1:16" ht="14.25" customHeight="1" x14ac:dyDescent="0.25">
      <c r="A30" s="111"/>
      <c r="B30" s="40"/>
      <c r="C30" s="40"/>
      <c r="D30" s="40"/>
      <c r="E30" s="40"/>
      <c r="F30" s="40"/>
      <c r="G30" s="40"/>
      <c r="H30" s="40"/>
      <c r="I30" s="40"/>
      <c r="J30" s="40"/>
      <c r="K30" s="40"/>
      <c r="L30" s="40"/>
      <c r="M30" s="40"/>
      <c r="N30" s="40"/>
      <c r="O30" s="40"/>
      <c r="P30" s="8">
        <f t="shared" si="0"/>
        <v>0</v>
      </c>
    </row>
    <row r="31" spans="1:16" ht="14.25" customHeight="1" x14ac:dyDescent="0.25">
      <c r="A31" s="111"/>
      <c r="B31" s="40"/>
      <c r="C31" s="40"/>
      <c r="D31" s="40"/>
      <c r="E31" s="40"/>
      <c r="F31" s="40"/>
      <c r="G31" s="40"/>
      <c r="H31" s="40"/>
      <c r="I31" s="40"/>
      <c r="J31" s="40"/>
      <c r="K31" s="40"/>
      <c r="L31" s="40"/>
      <c r="M31" s="40"/>
      <c r="N31" s="40"/>
      <c r="O31" s="40"/>
      <c r="P31" s="8">
        <f t="shared" si="0"/>
        <v>0</v>
      </c>
    </row>
    <row r="32" spans="1:16" ht="14.25" customHeight="1" x14ac:dyDescent="0.25">
      <c r="A32" s="24" t="s">
        <v>21</v>
      </c>
      <c r="B32" s="8">
        <f>SUM(B8:B31)</f>
        <v>0</v>
      </c>
      <c r="C32" s="8">
        <f t="shared" ref="C32:O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2" t="e">
        <f>SUM(P8:P31)/COUNT(B8:B31)</f>
        <v>#DIV/0!</v>
      </c>
    </row>
    <row r="33" spans="1:16" x14ac:dyDescent="0.25">
      <c r="A33" s="24" t="s">
        <v>22</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3"/>
    </row>
    <row r="34" spans="1:16" ht="14.25" customHeight="1" x14ac:dyDescent="0.25"/>
    <row r="35" spans="1:16" ht="14.25" customHeight="1" x14ac:dyDescent="0.25">
      <c r="A35" s="19" t="s">
        <v>12</v>
      </c>
      <c r="B35" s="11"/>
      <c r="C35" s="11"/>
      <c r="D35" s="11"/>
      <c r="E35" s="11"/>
      <c r="F35" s="11"/>
      <c r="G35" s="11"/>
      <c r="H35" s="11"/>
      <c r="I35" s="11"/>
      <c r="J35" s="11"/>
      <c r="K35" s="12"/>
      <c r="M35" s="84" t="s">
        <v>13</v>
      </c>
      <c r="N35" s="84"/>
      <c r="O35" s="84"/>
      <c r="P35" s="84"/>
    </row>
    <row r="36" spans="1:16" ht="14.25" customHeight="1" x14ac:dyDescent="0.25">
      <c r="A36" s="13"/>
      <c r="B36" s="14"/>
      <c r="C36" s="14"/>
      <c r="D36" s="14"/>
      <c r="E36" s="14"/>
      <c r="F36" s="14"/>
      <c r="G36" s="14"/>
      <c r="H36" s="14"/>
      <c r="I36" s="14"/>
      <c r="J36" s="14"/>
      <c r="K36" s="15"/>
      <c r="M36" s="85" t="s">
        <v>14</v>
      </c>
      <c r="N36" s="85"/>
      <c r="O36" s="86"/>
      <c r="P36" s="86"/>
    </row>
    <row r="37" spans="1:16" ht="14.25" customHeight="1" x14ac:dyDescent="0.25">
      <c r="A37" s="13"/>
      <c r="B37" s="14"/>
      <c r="C37" s="14"/>
      <c r="D37" s="14"/>
      <c r="E37" s="14"/>
      <c r="F37" s="14"/>
      <c r="G37" s="14"/>
      <c r="H37" s="14"/>
      <c r="I37" s="14"/>
      <c r="J37" s="14"/>
      <c r="K37" s="15"/>
      <c r="M37" s="87" t="s">
        <v>15</v>
      </c>
      <c r="N37" s="87"/>
      <c r="O37" s="86"/>
      <c r="P37" s="86"/>
    </row>
    <row r="38" spans="1:16" ht="14.25" customHeight="1" x14ac:dyDescent="0.25">
      <c r="A38" s="13"/>
      <c r="B38" s="14"/>
      <c r="C38" s="14"/>
      <c r="D38" s="14"/>
      <c r="E38" s="14"/>
      <c r="F38" s="14"/>
      <c r="G38" s="14"/>
      <c r="H38" s="14"/>
      <c r="I38" s="14"/>
      <c r="J38" s="14"/>
      <c r="K38" s="15"/>
      <c r="M38" s="89" t="s">
        <v>16</v>
      </c>
      <c r="N38" s="89"/>
      <c r="O38" s="86"/>
      <c r="P38" s="86"/>
    </row>
    <row r="39" spans="1:16" ht="14.25" customHeight="1" x14ac:dyDescent="0.25">
      <c r="A39" s="13"/>
      <c r="B39" s="14"/>
      <c r="C39" s="14"/>
      <c r="D39" s="14"/>
      <c r="E39" s="14"/>
      <c r="F39" s="14"/>
      <c r="G39" s="14"/>
      <c r="H39" s="14"/>
      <c r="I39" s="14"/>
      <c r="J39" s="14"/>
      <c r="K39" s="15"/>
      <c r="M39" s="90" t="s">
        <v>17</v>
      </c>
      <c r="N39" s="90"/>
      <c r="O39" s="86"/>
      <c r="P39" s="86"/>
    </row>
    <row r="40" spans="1:16" ht="14.25" customHeight="1" x14ac:dyDescent="0.25">
      <c r="A40" s="13"/>
      <c r="B40" s="14"/>
      <c r="C40" s="14"/>
      <c r="D40" s="14"/>
      <c r="E40" s="14"/>
      <c r="F40" s="14"/>
      <c r="G40" s="14"/>
      <c r="H40" s="14"/>
      <c r="I40" s="14"/>
      <c r="J40" s="14"/>
      <c r="K40" s="15"/>
      <c r="M40" s="91" t="s">
        <v>18</v>
      </c>
      <c r="N40" s="91"/>
      <c r="O40" s="86"/>
      <c r="P40" s="86"/>
    </row>
    <row r="41" spans="1:16" x14ac:dyDescent="0.25">
      <c r="A41" s="16"/>
      <c r="B41" s="17"/>
      <c r="C41" s="17"/>
      <c r="D41" s="17"/>
      <c r="E41" s="17"/>
      <c r="F41" s="17"/>
      <c r="G41" s="17"/>
      <c r="H41" s="17"/>
      <c r="I41" s="17"/>
      <c r="J41" s="17"/>
      <c r="K41" s="18"/>
      <c r="M41" s="88" t="s">
        <v>19</v>
      </c>
      <c r="N41" s="88"/>
      <c r="O41" s="86"/>
      <c r="P41" s="86"/>
    </row>
  </sheetData>
  <mergeCells count="14">
    <mergeCell ref="M41:N41"/>
    <mergeCell ref="O41:P41"/>
    <mergeCell ref="O38:P38"/>
    <mergeCell ref="M39:N39"/>
    <mergeCell ref="O39:P39"/>
    <mergeCell ref="M40:N40"/>
    <mergeCell ref="O40:P40"/>
    <mergeCell ref="M38:N38"/>
    <mergeCell ref="P32:P33"/>
    <mergeCell ref="M35:P35"/>
    <mergeCell ref="M36:N36"/>
    <mergeCell ref="O36:P36"/>
    <mergeCell ref="M37:N37"/>
    <mergeCell ref="O37:P37"/>
  </mergeCells>
  <conditionalFormatting sqref="B33:O33">
    <cfRule type="cellIs" dxfId="251" priority="7" operator="greaterThanOrEqual">
      <formula>90</formula>
    </cfRule>
    <cfRule type="cellIs" dxfId="250" priority="8" operator="between">
      <formula>80</formula>
      <formula>89.99</formula>
    </cfRule>
    <cfRule type="cellIs" dxfId="249" priority="9" operator="between">
      <formula>70</formula>
      <formula>79.99</formula>
    </cfRule>
    <cfRule type="cellIs" dxfId="248" priority="10" operator="between">
      <formula>60</formula>
      <formula>69.99</formula>
    </cfRule>
    <cfRule type="cellIs" dxfId="247" priority="11" operator="between">
      <formula>50</formula>
      <formula>59.99</formula>
    </cfRule>
    <cfRule type="cellIs" dxfId="246" priority="12" operator="lessThanOrEqual">
      <formula>49.99</formula>
    </cfRule>
  </conditionalFormatting>
  <conditionalFormatting sqref="P8:P31">
    <cfRule type="cellIs" dxfId="245" priority="1" operator="greaterThanOrEqual">
      <formula>90</formula>
    </cfRule>
    <cfRule type="cellIs" dxfId="244" priority="2" operator="between">
      <formula>80</formula>
      <formula>89.99</formula>
    </cfRule>
    <cfRule type="cellIs" dxfId="243" priority="3" operator="between">
      <formula>70</formula>
      <formula>79.99</formula>
    </cfRule>
    <cfRule type="cellIs" dxfId="242" priority="4" operator="between">
      <formula>60</formula>
      <formula>69.99</formula>
    </cfRule>
    <cfRule type="cellIs" dxfId="241" priority="5" operator="between">
      <formula>50</formula>
      <formula>59.99</formula>
    </cfRule>
    <cfRule type="cellIs" dxfId="24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7" width="7.140625" style="3" customWidth="1"/>
    <col min="18" max="16384" width="9.140625" style="3"/>
  </cols>
  <sheetData>
    <row r="1" spans="1:17" s="10" customFormat="1" ht="14.25" customHeight="1" x14ac:dyDescent="0.25">
      <c r="A1" s="23" t="s">
        <v>20</v>
      </c>
    </row>
    <row r="2" spans="1:17" s="10" customFormat="1" ht="14.25" customHeight="1" x14ac:dyDescent="0.25">
      <c r="A2" s="10" t="s">
        <v>151</v>
      </c>
      <c r="B2" s="78"/>
      <c r="C2" s="78"/>
      <c r="D2" s="78"/>
      <c r="E2" s="78"/>
      <c r="F2" s="78"/>
      <c r="G2" s="78"/>
      <c r="H2" s="78"/>
      <c r="I2" s="78"/>
      <c r="J2" s="78"/>
      <c r="K2" s="78"/>
      <c r="L2" s="78"/>
      <c r="M2" s="78"/>
    </row>
    <row r="3" spans="1:17" s="10" customFormat="1" ht="14.25" customHeight="1" x14ac:dyDescent="0.25">
      <c r="A3" s="10" t="s">
        <v>161</v>
      </c>
    </row>
    <row r="4" spans="1:17" ht="10.5" customHeight="1" x14ac:dyDescent="0.25">
      <c r="A4" s="10"/>
    </row>
    <row r="5" spans="1:17" ht="10.5" customHeight="1" x14ac:dyDescent="0.25">
      <c r="A5" s="10"/>
    </row>
    <row r="6" spans="1:17" s="22" customFormat="1" ht="10.5" customHeight="1" x14ac:dyDescent="0.25">
      <c r="A6" s="20"/>
      <c r="B6" s="20" t="s">
        <v>178</v>
      </c>
      <c r="C6" s="20" t="s">
        <v>178</v>
      </c>
      <c r="D6" s="20" t="s">
        <v>179</v>
      </c>
      <c r="E6" s="20" t="s">
        <v>179</v>
      </c>
      <c r="F6" s="20" t="s">
        <v>179</v>
      </c>
      <c r="G6" s="20" t="s">
        <v>179</v>
      </c>
      <c r="H6" s="20" t="s">
        <v>180</v>
      </c>
      <c r="I6" s="20" t="s">
        <v>180</v>
      </c>
      <c r="J6" s="20" t="s">
        <v>180</v>
      </c>
      <c r="K6" s="20" t="s">
        <v>180</v>
      </c>
      <c r="L6" s="20" t="s">
        <v>181</v>
      </c>
      <c r="M6" s="20" t="s">
        <v>181</v>
      </c>
      <c r="N6" s="20" t="s">
        <v>181</v>
      </c>
      <c r="O6" s="20" t="s">
        <v>182</v>
      </c>
      <c r="P6" s="20" t="s">
        <v>172</v>
      </c>
      <c r="Q6" s="20" t="s">
        <v>172</v>
      </c>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row>
    <row r="8" spans="1:17" ht="14.25" customHeight="1" x14ac:dyDescent="0.25">
      <c r="A8" s="111"/>
      <c r="B8" s="60"/>
      <c r="C8" s="60"/>
      <c r="D8" s="60"/>
      <c r="E8" s="60"/>
      <c r="F8" s="60"/>
      <c r="G8" s="60"/>
      <c r="H8" s="60"/>
      <c r="I8" s="60"/>
      <c r="J8" s="60"/>
      <c r="K8" s="60"/>
      <c r="L8" s="60"/>
      <c r="M8" s="60"/>
      <c r="N8" s="60"/>
      <c r="O8" s="60"/>
      <c r="P8" s="60"/>
      <c r="Q8" s="60"/>
    </row>
    <row r="9" spans="1:17" ht="14.25" customHeight="1" x14ac:dyDescent="0.25">
      <c r="A9" s="111"/>
      <c r="B9" s="60"/>
      <c r="C9" s="60"/>
      <c r="D9" s="60"/>
      <c r="E9" s="60"/>
      <c r="F9" s="60"/>
      <c r="G9" s="60"/>
      <c r="H9" s="60"/>
      <c r="I9" s="60"/>
      <c r="J9" s="60"/>
      <c r="K9" s="60"/>
      <c r="L9" s="60"/>
      <c r="M9" s="60"/>
      <c r="N9" s="60"/>
      <c r="O9" s="60"/>
      <c r="P9" s="60"/>
      <c r="Q9" s="60"/>
    </row>
    <row r="10" spans="1:17" ht="14.25" customHeight="1" x14ac:dyDescent="0.25">
      <c r="A10" s="111"/>
      <c r="B10" s="60"/>
      <c r="C10" s="60"/>
      <c r="D10" s="60"/>
      <c r="E10" s="60"/>
      <c r="F10" s="60"/>
      <c r="G10" s="60"/>
      <c r="H10" s="60"/>
      <c r="I10" s="60"/>
      <c r="J10" s="60"/>
      <c r="K10" s="60"/>
      <c r="L10" s="60"/>
      <c r="M10" s="60"/>
      <c r="N10" s="60"/>
      <c r="O10" s="60"/>
      <c r="P10" s="60"/>
      <c r="Q10" s="60"/>
    </row>
    <row r="11" spans="1:17" ht="14.25" customHeight="1" x14ac:dyDescent="0.25">
      <c r="A11" s="111"/>
      <c r="B11" s="60"/>
      <c r="C11" s="60"/>
      <c r="D11" s="60"/>
      <c r="E11" s="60"/>
      <c r="F11" s="60"/>
      <c r="G11" s="60"/>
      <c r="H11" s="60"/>
      <c r="I11" s="60"/>
      <c r="J11" s="60"/>
      <c r="K11" s="60"/>
      <c r="L11" s="60"/>
      <c r="M11" s="60"/>
      <c r="N11" s="60"/>
      <c r="O11" s="60"/>
      <c r="P11" s="60"/>
      <c r="Q11" s="60"/>
    </row>
    <row r="12" spans="1:17" ht="14.25" customHeight="1" x14ac:dyDescent="0.25">
      <c r="A12" s="111"/>
      <c r="B12" s="60"/>
      <c r="C12" s="60"/>
      <c r="D12" s="60"/>
      <c r="E12" s="60"/>
      <c r="F12" s="60"/>
      <c r="G12" s="60"/>
      <c r="H12" s="60"/>
      <c r="I12" s="60"/>
      <c r="J12" s="60"/>
      <c r="K12" s="60"/>
      <c r="L12" s="60"/>
      <c r="M12" s="60"/>
      <c r="N12" s="60"/>
      <c r="O12" s="60"/>
      <c r="P12" s="60"/>
      <c r="Q12" s="60"/>
    </row>
    <row r="13" spans="1:17" ht="14.25" customHeight="1" x14ac:dyDescent="0.25">
      <c r="A13" s="111"/>
      <c r="B13" s="60"/>
      <c r="C13" s="60"/>
      <c r="D13" s="60"/>
      <c r="E13" s="60"/>
      <c r="F13" s="60"/>
      <c r="G13" s="60"/>
      <c r="H13" s="60"/>
      <c r="I13" s="60"/>
      <c r="J13" s="60"/>
      <c r="K13" s="60"/>
      <c r="L13" s="60"/>
      <c r="M13" s="60"/>
      <c r="N13" s="60"/>
      <c r="O13" s="60"/>
      <c r="P13" s="60"/>
      <c r="Q13" s="60"/>
    </row>
    <row r="14" spans="1:17" ht="14.25" customHeight="1" x14ac:dyDescent="0.25">
      <c r="A14" s="111"/>
      <c r="B14" s="60"/>
      <c r="C14" s="60"/>
      <c r="D14" s="60"/>
      <c r="E14" s="60"/>
      <c r="F14" s="60"/>
      <c r="G14" s="60"/>
      <c r="H14" s="60"/>
      <c r="I14" s="60"/>
      <c r="J14" s="60"/>
      <c r="K14" s="60"/>
      <c r="L14" s="60"/>
      <c r="M14" s="60"/>
      <c r="N14" s="60"/>
      <c r="O14" s="60"/>
      <c r="P14" s="60"/>
      <c r="Q14" s="60"/>
    </row>
    <row r="15" spans="1:17" ht="14.25" customHeight="1" x14ac:dyDescent="0.25">
      <c r="A15" s="111"/>
      <c r="B15" s="60"/>
      <c r="C15" s="60"/>
      <c r="D15" s="60"/>
      <c r="E15" s="60"/>
      <c r="F15" s="60"/>
      <c r="G15" s="60"/>
      <c r="H15" s="60"/>
      <c r="I15" s="60"/>
      <c r="J15" s="60"/>
      <c r="K15" s="60"/>
      <c r="L15" s="60"/>
      <c r="M15" s="60"/>
      <c r="N15" s="60"/>
      <c r="O15" s="60"/>
      <c r="P15" s="60"/>
      <c r="Q15" s="60"/>
    </row>
    <row r="16" spans="1:17" ht="14.25" customHeight="1" x14ac:dyDescent="0.25">
      <c r="A16" s="111"/>
      <c r="B16" s="60"/>
      <c r="C16" s="76"/>
      <c r="D16" s="76"/>
      <c r="E16" s="76"/>
      <c r="F16" s="76"/>
      <c r="G16" s="76"/>
      <c r="H16" s="76"/>
      <c r="I16" s="76"/>
      <c r="J16" s="76"/>
      <c r="K16" s="76"/>
      <c r="L16" s="76"/>
      <c r="M16" s="76"/>
      <c r="N16" s="76"/>
      <c r="O16" s="76"/>
      <c r="P16" s="76"/>
      <c r="Q16" s="76"/>
    </row>
    <row r="17" spans="1:17" ht="14.25" customHeight="1" x14ac:dyDescent="0.25">
      <c r="A17" s="111"/>
      <c r="B17" s="60"/>
      <c r="C17" s="60"/>
      <c r="D17" s="60"/>
      <c r="E17" s="60"/>
      <c r="F17" s="60"/>
      <c r="G17" s="60"/>
      <c r="H17" s="60"/>
      <c r="I17" s="60"/>
      <c r="J17" s="60"/>
      <c r="K17" s="60"/>
      <c r="L17" s="60"/>
      <c r="M17" s="60"/>
      <c r="N17" s="60"/>
      <c r="O17" s="60"/>
      <c r="P17" s="60"/>
      <c r="Q17" s="60"/>
    </row>
    <row r="18" spans="1:17" ht="14.25" customHeight="1" x14ac:dyDescent="0.25">
      <c r="A18" s="111"/>
      <c r="B18" s="60"/>
      <c r="C18" s="60"/>
      <c r="D18" s="60"/>
      <c r="E18" s="60"/>
      <c r="F18" s="60"/>
      <c r="G18" s="60"/>
      <c r="H18" s="60"/>
      <c r="I18" s="60"/>
      <c r="J18" s="60"/>
      <c r="K18" s="60"/>
      <c r="L18" s="60"/>
      <c r="M18" s="60"/>
      <c r="N18" s="60"/>
      <c r="O18" s="60"/>
      <c r="P18" s="60"/>
      <c r="Q18" s="60"/>
    </row>
    <row r="19" spans="1:17" ht="14.25" customHeight="1" x14ac:dyDescent="0.25">
      <c r="A19" s="111"/>
      <c r="B19" s="60"/>
      <c r="C19" s="60"/>
      <c r="D19" s="60"/>
      <c r="E19" s="60"/>
      <c r="F19" s="60"/>
      <c r="G19" s="60"/>
      <c r="H19" s="60"/>
      <c r="I19" s="60"/>
      <c r="J19" s="60"/>
      <c r="K19" s="60"/>
      <c r="L19" s="60"/>
      <c r="M19" s="60"/>
      <c r="N19" s="60"/>
      <c r="O19" s="60"/>
      <c r="P19" s="60"/>
      <c r="Q19" s="60"/>
    </row>
    <row r="20" spans="1:17" ht="14.25" customHeight="1" x14ac:dyDescent="0.25">
      <c r="A20" s="111"/>
      <c r="B20" s="60"/>
      <c r="C20" s="60"/>
      <c r="D20" s="60"/>
      <c r="E20" s="60"/>
      <c r="F20" s="60"/>
      <c r="G20" s="60"/>
      <c r="H20" s="60"/>
      <c r="I20" s="60"/>
      <c r="J20" s="60"/>
      <c r="K20" s="60"/>
      <c r="L20" s="60"/>
      <c r="M20" s="60"/>
      <c r="N20" s="60"/>
      <c r="O20" s="60"/>
      <c r="P20" s="60"/>
      <c r="Q20" s="60"/>
    </row>
    <row r="21" spans="1:17" ht="14.25" customHeight="1" x14ac:dyDescent="0.25">
      <c r="A21" s="111"/>
      <c r="B21" s="60"/>
      <c r="C21" s="60"/>
      <c r="D21" s="60"/>
      <c r="E21" s="60"/>
      <c r="F21" s="60"/>
      <c r="G21" s="60"/>
      <c r="H21" s="60"/>
      <c r="I21" s="60"/>
      <c r="J21" s="60"/>
      <c r="K21" s="60"/>
      <c r="L21" s="60"/>
      <c r="M21" s="60"/>
      <c r="N21" s="60"/>
      <c r="O21" s="60"/>
      <c r="P21" s="60"/>
      <c r="Q21" s="60"/>
    </row>
    <row r="22" spans="1:17" ht="14.25" customHeight="1" x14ac:dyDescent="0.25">
      <c r="A22" s="111"/>
      <c r="B22" s="60"/>
      <c r="C22" s="60"/>
      <c r="D22" s="60"/>
      <c r="E22" s="60"/>
      <c r="F22" s="60"/>
      <c r="G22" s="60"/>
      <c r="H22" s="60"/>
      <c r="I22" s="60"/>
      <c r="J22" s="60"/>
      <c r="K22" s="60"/>
      <c r="L22" s="60"/>
      <c r="M22" s="60"/>
      <c r="N22" s="60"/>
      <c r="O22" s="60"/>
      <c r="P22" s="60"/>
      <c r="Q22" s="60"/>
    </row>
    <row r="23" spans="1:17" ht="14.25" customHeight="1" x14ac:dyDescent="0.25">
      <c r="A23" s="111"/>
      <c r="B23" s="60"/>
      <c r="C23" s="60"/>
      <c r="D23" s="60"/>
      <c r="E23" s="60"/>
      <c r="F23" s="60"/>
      <c r="G23" s="60"/>
      <c r="H23" s="60"/>
      <c r="I23" s="60"/>
      <c r="J23" s="60"/>
      <c r="K23" s="60"/>
      <c r="L23" s="60"/>
      <c r="M23" s="60"/>
      <c r="N23" s="60"/>
      <c r="O23" s="60"/>
      <c r="P23" s="60"/>
      <c r="Q23" s="60"/>
    </row>
    <row r="24" spans="1:17" ht="14.25" customHeight="1" x14ac:dyDescent="0.25">
      <c r="A24" s="111"/>
      <c r="B24" s="60"/>
      <c r="C24" s="60"/>
      <c r="D24" s="60"/>
      <c r="E24" s="60"/>
      <c r="F24" s="60"/>
      <c r="G24" s="60"/>
      <c r="H24" s="60"/>
      <c r="I24" s="60"/>
      <c r="J24" s="60"/>
      <c r="K24" s="60"/>
      <c r="L24" s="60"/>
      <c r="M24" s="60"/>
      <c r="N24" s="60"/>
      <c r="O24" s="60"/>
      <c r="P24" s="60"/>
      <c r="Q24" s="60"/>
    </row>
    <row r="25" spans="1:17" ht="14.25" customHeight="1" x14ac:dyDescent="0.25">
      <c r="A25" s="111"/>
      <c r="B25" s="60"/>
      <c r="C25" s="60"/>
      <c r="D25" s="60"/>
      <c r="E25" s="60"/>
      <c r="F25" s="60"/>
      <c r="G25" s="60"/>
      <c r="H25" s="60"/>
      <c r="I25" s="60"/>
      <c r="J25" s="60"/>
      <c r="K25" s="60"/>
      <c r="L25" s="60"/>
      <c r="M25" s="60"/>
      <c r="N25" s="60"/>
      <c r="O25" s="60"/>
      <c r="P25" s="60"/>
      <c r="Q25" s="60"/>
    </row>
    <row r="26" spans="1:17" ht="14.25" customHeight="1" x14ac:dyDescent="0.25">
      <c r="A26" s="111"/>
      <c r="B26" s="60"/>
      <c r="C26" s="60"/>
      <c r="D26" s="60"/>
      <c r="E26" s="60"/>
      <c r="F26" s="60"/>
      <c r="G26" s="60"/>
      <c r="H26" s="60"/>
      <c r="I26" s="60"/>
      <c r="J26" s="60"/>
      <c r="K26" s="60"/>
      <c r="L26" s="60"/>
      <c r="M26" s="60"/>
      <c r="N26" s="60"/>
      <c r="O26" s="60"/>
      <c r="P26" s="60"/>
      <c r="Q26" s="60"/>
    </row>
    <row r="27" spans="1:17" ht="14.25" customHeight="1" x14ac:dyDescent="0.25">
      <c r="A27" s="111"/>
      <c r="B27" s="60"/>
      <c r="C27" s="60"/>
      <c r="D27" s="60"/>
      <c r="E27" s="60"/>
      <c r="F27" s="60"/>
      <c r="G27" s="60"/>
      <c r="H27" s="60"/>
      <c r="I27" s="60"/>
      <c r="J27" s="60"/>
      <c r="K27" s="60"/>
      <c r="L27" s="60"/>
      <c r="M27" s="60"/>
      <c r="N27" s="60"/>
      <c r="O27" s="60"/>
      <c r="P27" s="60"/>
      <c r="Q27" s="60"/>
    </row>
    <row r="28" spans="1:17" ht="14.25" customHeight="1" x14ac:dyDescent="0.25">
      <c r="A28" s="111"/>
      <c r="B28" s="60"/>
      <c r="C28" s="60"/>
      <c r="D28" s="60"/>
      <c r="E28" s="60"/>
      <c r="F28" s="60"/>
      <c r="G28" s="60"/>
      <c r="H28" s="60"/>
      <c r="I28" s="60"/>
      <c r="J28" s="60"/>
      <c r="K28" s="60"/>
      <c r="L28" s="60"/>
      <c r="M28" s="60"/>
      <c r="N28" s="60"/>
      <c r="O28" s="60"/>
      <c r="P28" s="60"/>
      <c r="Q28" s="60"/>
    </row>
    <row r="29" spans="1:17" ht="14.25" customHeight="1" x14ac:dyDescent="0.25">
      <c r="A29" s="111"/>
      <c r="B29" s="60"/>
      <c r="C29" s="60"/>
      <c r="D29" s="60"/>
      <c r="E29" s="60"/>
      <c r="F29" s="60"/>
      <c r="G29" s="60"/>
      <c r="H29" s="60"/>
      <c r="I29" s="60"/>
      <c r="J29" s="60"/>
      <c r="K29" s="60"/>
      <c r="L29" s="60"/>
      <c r="M29" s="60"/>
      <c r="N29" s="60"/>
      <c r="O29" s="60"/>
      <c r="P29" s="60"/>
      <c r="Q29" s="60"/>
    </row>
    <row r="30" spans="1:17" ht="14.25" customHeight="1" x14ac:dyDescent="0.25">
      <c r="A30" s="111"/>
      <c r="B30" s="60"/>
      <c r="C30" s="60"/>
      <c r="D30" s="60"/>
      <c r="E30" s="60"/>
      <c r="F30" s="60"/>
      <c r="G30" s="60"/>
      <c r="H30" s="60"/>
      <c r="I30" s="60"/>
      <c r="J30" s="60"/>
      <c r="K30" s="60"/>
      <c r="L30" s="60"/>
      <c r="M30" s="60"/>
      <c r="N30" s="60"/>
      <c r="O30" s="60"/>
      <c r="P30" s="60"/>
      <c r="Q30" s="60"/>
    </row>
    <row r="31" spans="1:17" ht="14.25" customHeight="1" x14ac:dyDescent="0.25">
      <c r="A31" s="111"/>
      <c r="B31" s="60"/>
      <c r="C31" s="60"/>
      <c r="D31" s="60"/>
      <c r="E31" s="60"/>
      <c r="F31" s="60"/>
      <c r="G31" s="60"/>
      <c r="H31" s="60"/>
      <c r="I31" s="60"/>
      <c r="J31" s="60"/>
      <c r="K31" s="60"/>
      <c r="L31" s="60"/>
      <c r="M31" s="60"/>
      <c r="N31" s="60"/>
      <c r="O31" s="60"/>
      <c r="P31" s="60"/>
      <c r="Q31" s="60"/>
    </row>
    <row r="32" spans="1:17"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Q32" si="1">SUM(N8:N31)</f>
        <v>0</v>
      </c>
      <c r="O32" s="8">
        <f t="shared" si="1"/>
        <v>0</v>
      </c>
      <c r="P32" s="8">
        <f t="shared" si="1"/>
        <v>0</v>
      </c>
      <c r="Q32" s="8">
        <f t="shared" si="1"/>
        <v>0</v>
      </c>
    </row>
    <row r="33" spans="1:17" ht="14.25" customHeight="1" x14ac:dyDescent="0.25">
      <c r="A33" s="24"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ref="N33:Q33" si="3">N32/COUNT(N8:N31)*100</f>
        <v>#DIV/0!</v>
      </c>
      <c r="O33" s="8" t="e">
        <f t="shared" si="3"/>
        <v>#DIV/0!</v>
      </c>
      <c r="P33" s="8" t="e">
        <f t="shared" si="3"/>
        <v>#DIV/0!</v>
      </c>
      <c r="Q33" s="8" t="e">
        <f t="shared" si="3"/>
        <v>#DIV/0!</v>
      </c>
    </row>
    <row r="34" spans="1:17" ht="14.25" customHeight="1" x14ac:dyDescent="0.25"/>
    <row r="35" spans="1:17" ht="14.25" customHeight="1" x14ac:dyDescent="0.25">
      <c r="A35" s="19" t="s">
        <v>12</v>
      </c>
      <c r="B35" s="11"/>
      <c r="C35" s="11"/>
      <c r="D35" s="11"/>
      <c r="E35" s="11"/>
      <c r="F35" s="11"/>
      <c r="G35" s="11"/>
      <c r="H35" s="11"/>
      <c r="I35" s="11"/>
      <c r="J35" s="11"/>
      <c r="K35" s="11"/>
      <c r="L35" s="11"/>
      <c r="M35" s="11"/>
      <c r="N35" s="11"/>
      <c r="O35" s="11"/>
      <c r="P35" s="11"/>
      <c r="Q35" s="12"/>
    </row>
    <row r="36" spans="1:17" ht="14.25" customHeight="1" x14ac:dyDescent="0.25">
      <c r="A36" s="13"/>
      <c r="B36" s="14"/>
      <c r="C36" s="14"/>
      <c r="D36" s="14"/>
      <c r="E36" s="14"/>
      <c r="F36" s="14"/>
      <c r="G36" s="14"/>
      <c r="H36" s="14"/>
      <c r="I36" s="14"/>
      <c r="J36" s="14"/>
      <c r="K36" s="14"/>
      <c r="L36" s="14"/>
      <c r="M36" s="14"/>
      <c r="N36" s="14"/>
      <c r="O36" s="14"/>
      <c r="P36" s="14"/>
      <c r="Q36" s="15"/>
    </row>
    <row r="37" spans="1:17" ht="14.25" customHeight="1" x14ac:dyDescent="0.25">
      <c r="A37" s="13"/>
      <c r="B37" s="14"/>
      <c r="C37" s="14"/>
      <c r="D37" s="14"/>
      <c r="E37" s="14"/>
      <c r="F37" s="14"/>
      <c r="G37" s="14"/>
      <c r="H37" s="14"/>
      <c r="I37" s="14"/>
      <c r="J37" s="14"/>
      <c r="K37" s="14"/>
      <c r="L37" s="14"/>
      <c r="M37" s="14"/>
      <c r="N37" s="14"/>
      <c r="O37" s="14"/>
      <c r="P37" s="14"/>
      <c r="Q37" s="15"/>
    </row>
    <row r="38" spans="1:17" ht="14.25" customHeight="1" x14ac:dyDescent="0.25">
      <c r="A38" s="13"/>
      <c r="B38" s="14"/>
      <c r="C38" s="14"/>
      <c r="D38" s="14"/>
      <c r="E38" s="14"/>
      <c r="F38" s="14"/>
      <c r="G38" s="14"/>
      <c r="H38" s="14"/>
      <c r="I38" s="14"/>
      <c r="J38" s="14"/>
      <c r="K38" s="14"/>
      <c r="L38" s="14"/>
      <c r="M38" s="14"/>
      <c r="N38" s="14"/>
      <c r="O38" s="14"/>
      <c r="P38" s="14"/>
      <c r="Q38" s="15"/>
    </row>
    <row r="39" spans="1:17" ht="14.25" customHeight="1" x14ac:dyDescent="0.25">
      <c r="A39" s="13"/>
      <c r="B39" s="14"/>
      <c r="C39" s="14"/>
      <c r="D39" s="14"/>
      <c r="E39" s="14"/>
      <c r="F39" s="14"/>
      <c r="G39" s="14"/>
      <c r="H39" s="14"/>
      <c r="I39" s="14"/>
      <c r="J39" s="14"/>
      <c r="K39" s="14"/>
      <c r="L39" s="14"/>
      <c r="M39" s="14"/>
      <c r="N39" s="14"/>
      <c r="O39" s="14"/>
      <c r="P39" s="14"/>
      <c r="Q39" s="15"/>
    </row>
    <row r="40" spans="1:17" ht="14.25" customHeight="1" x14ac:dyDescent="0.25">
      <c r="A40" s="13"/>
      <c r="B40" s="14"/>
      <c r="C40" s="14"/>
      <c r="D40" s="14"/>
      <c r="E40" s="14"/>
      <c r="F40" s="14"/>
      <c r="G40" s="14"/>
      <c r="H40" s="14"/>
      <c r="I40" s="14"/>
      <c r="J40" s="14"/>
      <c r="K40" s="14"/>
      <c r="L40" s="14"/>
      <c r="M40" s="14"/>
      <c r="N40" s="14"/>
      <c r="O40" s="14"/>
      <c r="P40" s="14"/>
      <c r="Q40" s="15"/>
    </row>
    <row r="41" spans="1:17" ht="14.25" customHeight="1" x14ac:dyDescent="0.25">
      <c r="A41" s="16"/>
      <c r="B41" s="17"/>
      <c r="C41" s="17"/>
      <c r="D41" s="17"/>
      <c r="E41" s="17"/>
      <c r="F41" s="17"/>
      <c r="G41" s="17"/>
      <c r="H41" s="17"/>
      <c r="I41" s="17"/>
      <c r="J41" s="17"/>
      <c r="K41" s="17"/>
      <c r="L41" s="17"/>
      <c r="M41" s="17"/>
      <c r="N41" s="17"/>
      <c r="O41" s="17"/>
      <c r="P41" s="17"/>
      <c r="Q41" s="18"/>
    </row>
  </sheetData>
  <conditionalFormatting sqref="B33:Q33">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151</v>
      </c>
      <c r="B2" s="78"/>
      <c r="C2" s="78"/>
      <c r="D2" s="78"/>
      <c r="E2" s="78"/>
      <c r="F2" s="78"/>
      <c r="G2" s="78"/>
      <c r="H2" s="78"/>
      <c r="I2" s="78"/>
      <c r="J2" s="78"/>
      <c r="K2" s="78"/>
      <c r="L2" s="78"/>
      <c r="M2" s="78"/>
      <c r="P2" s="78"/>
      <c r="Q2" s="78"/>
    </row>
    <row r="3" spans="1:17" s="10" customFormat="1" ht="14.25" customHeight="1" x14ac:dyDescent="0.25">
      <c r="A3" s="10" t="s">
        <v>125</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3"/>
      <c r="C5" s="43"/>
      <c r="D5" s="43"/>
      <c r="E5" s="43"/>
      <c r="F5" s="43"/>
      <c r="G5" s="42" t="s">
        <v>220</v>
      </c>
      <c r="H5" s="43"/>
      <c r="I5" s="43"/>
      <c r="J5" s="43"/>
      <c r="K5" s="43"/>
      <c r="L5" s="43"/>
      <c r="M5" s="43"/>
      <c r="N5" s="43"/>
      <c r="O5" s="43"/>
      <c r="P5" s="43"/>
      <c r="Q5" s="39"/>
    </row>
    <row r="6" spans="1:17" s="22" customFormat="1" ht="10.5" customHeight="1" x14ac:dyDescent="0.2">
      <c r="A6" s="29"/>
      <c r="B6" s="42" t="s">
        <v>194</v>
      </c>
      <c r="C6" s="42" t="s">
        <v>194</v>
      </c>
      <c r="D6" s="42" t="s">
        <v>194</v>
      </c>
      <c r="E6" s="42" t="s">
        <v>194</v>
      </c>
      <c r="F6" s="44" t="s">
        <v>194</v>
      </c>
      <c r="G6" s="42" t="s">
        <v>221</v>
      </c>
      <c r="H6" s="42" t="s">
        <v>221</v>
      </c>
      <c r="I6" s="42" t="s">
        <v>223</v>
      </c>
      <c r="J6" s="42" t="s">
        <v>42</v>
      </c>
      <c r="K6" s="42" t="s">
        <v>42</v>
      </c>
      <c r="L6" s="42" t="s">
        <v>42</v>
      </c>
      <c r="M6" s="42" t="s">
        <v>222</v>
      </c>
      <c r="N6" s="42" t="s">
        <v>222</v>
      </c>
      <c r="O6" s="46"/>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7" t="s">
        <v>11</v>
      </c>
    </row>
    <row r="8" spans="1:17" ht="14.25" customHeight="1" x14ac:dyDescent="0.25">
      <c r="A8" s="111"/>
      <c r="B8" s="40"/>
      <c r="C8" s="53"/>
      <c r="D8" s="53"/>
      <c r="E8" s="53"/>
      <c r="F8" s="53"/>
      <c r="G8" s="53"/>
      <c r="H8" s="53"/>
      <c r="I8" s="53"/>
      <c r="J8" s="53"/>
      <c r="K8" s="53"/>
      <c r="L8" s="53"/>
      <c r="M8" s="53"/>
      <c r="N8" s="53"/>
      <c r="O8" s="8">
        <f>SUM(B8:G8)*4+SUM(H8:J8)*8+SUM(K8:M8)*12+N8*16</f>
        <v>0</v>
      </c>
    </row>
    <row r="9" spans="1:17" ht="14.25" customHeight="1" x14ac:dyDescent="0.25">
      <c r="A9" s="111"/>
      <c r="B9" s="40"/>
      <c r="C9" s="40"/>
      <c r="D9" s="40"/>
      <c r="E9" s="40"/>
      <c r="F9" s="40"/>
      <c r="G9" s="40"/>
      <c r="H9" s="40"/>
      <c r="I9" s="40"/>
      <c r="J9" s="40"/>
      <c r="K9" s="40"/>
      <c r="L9" s="53"/>
      <c r="M9" s="53"/>
      <c r="N9" s="40"/>
      <c r="O9" s="8">
        <f t="shared" ref="O9:O31" si="0">SUM(B9:G9)*4+SUM(H9:J9)*8+SUM(K9:M9)*12+N9*16</f>
        <v>0</v>
      </c>
    </row>
    <row r="10" spans="1:17" ht="14.25" customHeight="1" x14ac:dyDescent="0.25">
      <c r="A10" s="111"/>
      <c r="B10" s="40"/>
      <c r="C10" s="76"/>
      <c r="D10" s="76"/>
      <c r="E10" s="76"/>
      <c r="F10" s="76"/>
      <c r="G10" s="76"/>
      <c r="H10" s="76"/>
      <c r="I10" s="76"/>
      <c r="J10" s="76"/>
      <c r="K10" s="76"/>
      <c r="L10" s="76"/>
      <c r="M10" s="76"/>
      <c r="N10" s="76"/>
      <c r="O10" s="8">
        <f t="shared" si="0"/>
        <v>0</v>
      </c>
    </row>
    <row r="11" spans="1:17" ht="14.25" customHeight="1" x14ac:dyDescent="0.25">
      <c r="A11" s="111"/>
      <c r="B11" s="40"/>
      <c r="C11" s="40"/>
      <c r="D11" s="40"/>
      <c r="E11" s="40"/>
      <c r="F11" s="40"/>
      <c r="G11" s="40"/>
      <c r="H11" s="40"/>
      <c r="I11" s="40"/>
      <c r="J11" s="40"/>
      <c r="K11" s="40"/>
      <c r="L11" s="53"/>
      <c r="M11" s="53"/>
      <c r="N11" s="40"/>
      <c r="O11" s="8">
        <f t="shared" si="0"/>
        <v>0</v>
      </c>
    </row>
    <row r="12" spans="1:17" ht="14.25" customHeight="1" x14ac:dyDescent="0.25">
      <c r="A12" s="111"/>
      <c r="B12" s="40"/>
      <c r="C12" s="40"/>
      <c r="D12" s="40"/>
      <c r="E12" s="40"/>
      <c r="F12" s="40"/>
      <c r="G12" s="40"/>
      <c r="H12" s="40"/>
      <c r="I12" s="40"/>
      <c r="J12" s="40"/>
      <c r="K12" s="40"/>
      <c r="L12" s="53"/>
      <c r="M12" s="53"/>
      <c r="N12" s="40"/>
      <c r="O12" s="8">
        <f t="shared" si="0"/>
        <v>0</v>
      </c>
    </row>
    <row r="13" spans="1:17" ht="14.25" customHeight="1" x14ac:dyDescent="0.25">
      <c r="A13" s="111"/>
      <c r="B13" s="40"/>
      <c r="C13" s="40"/>
      <c r="D13" s="40"/>
      <c r="E13" s="40"/>
      <c r="F13" s="40"/>
      <c r="G13" s="40"/>
      <c r="H13" s="40"/>
      <c r="I13" s="40"/>
      <c r="J13" s="40"/>
      <c r="K13" s="40"/>
      <c r="L13" s="53"/>
      <c r="M13" s="53"/>
      <c r="N13" s="40"/>
      <c r="O13" s="8">
        <f t="shared" si="0"/>
        <v>0</v>
      </c>
    </row>
    <row r="14" spans="1:17" ht="14.25" customHeight="1" x14ac:dyDescent="0.25">
      <c r="A14" s="111"/>
      <c r="B14" s="40"/>
      <c r="C14" s="40"/>
      <c r="D14" s="40"/>
      <c r="E14" s="40"/>
      <c r="F14" s="40"/>
      <c r="G14" s="40"/>
      <c r="H14" s="40"/>
      <c r="I14" s="40"/>
      <c r="J14" s="40"/>
      <c r="K14" s="40"/>
      <c r="L14" s="53"/>
      <c r="M14" s="53"/>
      <c r="N14" s="40"/>
      <c r="O14" s="8">
        <f t="shared" si="0"/>
        <v>0</v>
      </c>
    </row>
    <row r="15" spans="1:17" ht="14.25" customHeight="1" x14ac:dyDescent="0.25">
      <c r="A15" s="111"/>
      <c r="B15" s="40"/>
      <c r="C15" s="40"/>
      <c r="D15" s="40"/>
      <c r="E15" s="40"/>
      <c r="F15" s="40"/>
      <c r="G15" s="40"/>
      <c r="H15" s="40"/>
      <c r="I15" s="40"/>
      <c r="J15" s="40"/>
      <c r="K15" s="40"/>
      <c r="L15" s="53"/>
      <c r="M15" s="53"/>
      <c r="N15" s="40"/>
      <c r="O15" s="8">
        <f t="shared" si="0"/>
        <v>0</v>
      </c>
    </row>
    <row r="16" spans="1:17" ht="14.25" customHeight="1" x14ac:dyDescent="0.25">
      <c r="A16" s="111"/>
      <c r="B16" s="40"/>
      <c r="C16" s="40"/>
      <c r="D16" s="40"/>
      <c r="E16" s="40"/>
      <c r="F16" s="40"/>
      <c r="G16" s="40"/>
      <c r="H16" s="40"/>
      <c r="I16" s="40"/>
      <c r="J16" s="40"/>
      <c r="K16" s="40"/>
      <c r="L16" s="53"/>
      <c r="M16" s="53"/>
      <c r="N16" s="40"/>
      <c r="O16" s="8">
        <f t="shared" si="0"/>
        <v>0</v>
      </c>
    </row>
    <row r="17" spans="1:15" ht="14.25" customHeight="1" x14ac:dyDescent="0.25">
      <c r="A17" s="111"/>
      <c r="B17" s="40"/>
      <c r="C17" s="40"/>
      <c r="D17" s="40"/>
      <c r="E17" s="40"/>
      <c r="F17" s="40"/>
      <c r="G17" s="40"/>
      <c r="H17" s="40"/>
      <c r="I17" s="40"/>
      <c r="J17" s="40"/>
      <c r="K17" s="40"/>
      <c r="L17" s="53"/>
      <c r="M17" s="53"/>
      <c r="N17" s="40"/>
      <c r="O17" s="8">
        <f t="shared" si="0"/>
        <v>0</v>
      </c>
    </row>
    <row r="18" spans="1:15" ht="14.25" customHeight="1" x14ac:dyDescent="0.25">
      <c r="A18" s="111"/>
      <c r="B18" s="40"/>
      <c r="C18" s="40"/>
      <c r="D18" s="40"/>
      <c r="E18" s="40"/>
      <c r="F18" s="40"/>
      <c r="G18" s="40"/>
      <c r="H18" s="40"/>
      <c r="I18" s="40"/>
      <c r="J18" s="40"/>
      <c r="K18" s="40"/>
      <c r="L18" s="53"/>
      <c r="M18" s="53"/>
      <c r="N18" s="40"/>
      <c r="O18" s="8">
        <f t="shared" si="0"/>
        <v>0</v>
      </c>
    </row>
    <row r="19" spans="1:15" ht="14.25" customHeight="1" x14ac:dyDescent="0.25">
      <c r="A19" s="111"/>
      <c r="B19" s="40"/>
      <c r="C19" s="40"/>
      <c r="D19" s="40"/>
      <c r="E19" s="40"/>
      <c r="F19" s="40"/>
      <c r="G19" s="40"/>
      <c r="H19" s="40"/>
      <c r="I19" s="40"/>
      <c r="J19" s="40"/>
      <c r="K19" s="40"/>
      <c r="L19" s="53"/>
      <c r="M19" s="53"/>
      <c r="N19" s="40"/>
      <c r="O19" s="8">
        <f t="shared" si="0"/>
        <v>0</v>
      </c>
    </row>
    <row r="20" spans="1:15" ht="14.25" customHeight="1" x14ac:dyDescent="0.25">
      <c r="A20" s="111"/>
      <c r="B20" s="40"/>
      <c r="C20" s="40"/>
      <c r="D20" s="40"/>
      <c r="E20" s="40"/>
      <c r="F20" s="40"/>
      <c r="G20" s="40"/>
      <c r="H20" s="40"/>
      <c r="I20" s="40"/>
      <c r="J20" s="40"/>
      <c r="K20" s="40"/>
      <c r="L20" s="53"/>
      <c r="M20" s="53"/>
      <c r="N20" s="40"/>
      <c r="O20" s="8">
        <f t="shared" si="0"/>
        <v>0</v>
      </c>
    </row>
    <row r="21" spans="1:15" ht="14.25" customHeight="1" x14ac:dyDescent="0.25">
      <c r="A21" s="111"/>
      <c r="B21" s="40"/>
      <c r="C21" s="40"/>
      <c r="D21" s="40"/>
      <c r="E21" s="40"/>
      <c r="F21" s="40"/>
      <c r="G21" s="40"/>
      <c r="H21" s="40"/>
      <c r="I21" s="40"/>
      <c r="J21" s="40"/>
      <c r="K21" s="40"/>
      <c r="L21" s="53"/>
      <c r="M21" s="53"/>
      <c r="N21" s="40"/>
      <c r="O21" s="8">
        <f t="shared" si="0"/>
        <v>0</v>
      </c>
    </row>
    <row r="22" spans="1:15" ht="14.25" customHeight="1" x14ac:dyDescent="0.25">
      <c r="A22" s="111"/>
      <c r="B22" s="40"/>
      <c r="C22" s="72"/>
      <c r="D22" s="72"/>
      <c r="E22" s="72"/>
      <c r="F22" s="72"/>
      <c r="G22" s="72"/>
      <c r="H22" s="72"/>
      <c r="I22" s="72"/>
      <c r="J22" s="72"/>
      <c r="K22" s="72"/>
      <c r="L22" s="72"/>
      <c r="M22" s="72"/>
      <c r="N22" s="72"/>
      <c r="O22" s="8">
        <f t="shared" si="0"/>
        <v>0</v>
      </c>
    </row>
    <row r="23" spans="1:15" ht="14.25" customHeight="1" x14ac:dyDescent="0.25">
      <c r="A23" s="111"/>
      <c r="B23" s="40"/>
      <c r="C23" s="40"/>
      <c r="D23" s="40"/>
      <c r="E23" s="40"/>
      <c r="F23" s="40"/>
      <c r="G23" s="40"/>
      <c r="H23" s="40"/>
      <c r="I23" s="40"/>
      <c r="J23" s="40"/>
      <c r="K23" s="40"/>
      <c r="L23" s="53"/>
      <c r="M23" s="53"/>
      <c r="N23" s="40"/>
      <c r="O23" s="8">
        <f t="shared" si="0"/>
        <v>0</v>
      </c>
    </row>
    <row r="24" spans="1:15" ht="14.25" customHeight="1" x14ac:dyDescent="0.25">
      <c r="A24" s="111"/>
      <c r="B24" s="40"/>
      <c r="C24" s="40"/>
      <c r="D24" s="40"/>
      <c r="E24" s="40"/>
      <c r="F24" s="40"/>
      <c r="G24" s="40"/>
      <c r="H24" s="40"/>
      <c r="I24" s="40"/>
      <c r="J24" s="40"/>
      <c r="K24" s="40"/>
      <c r="L24" s="53"/>
      <c r="M24" s="53"/>
      <c r="N24" s="40"/>
      <c r="O24" s="8">
        <f t="shared" si="0"/>
        <v>0</v>
      </c>
    </row>
    <row r="25" spans="1:15" ht="14.25" customHeight="1" x14ac:dyDescent="0.25">
      <c r="A25" s="111"/>
      <c r="B25" s="40"/>
      <c r="C25" s="40"/>
      <c r="D25" s="40"/>
      <c r="E25" s="40"/>
      <c r="F25" s="40"/>
      <c r="G25" s="40"/>
      <c r="H25" s="40"/>
      <c r="I25" s="40"/>
      <c r="J25" s="40"/>
      <c r="K25" s="40"/>
      <c r="L25" s="53"/>
      <c r="M25" s="53"/>
      <c r="N25" s="40"/>
      <c r="O25" s="8">
        <f t="shared" si="0"/>
        <v>0</v>
      </c>
    </row>
    <row r="26" spans="1:15" ht="14.25" customHeight="1" x14ac:dyDescent="0.25">
      <c r="A26" s="111"/>
      <c r="B26" s="40"/>
      <c r="C26" s="40"/>
      <c r="D26" s="40"/>
      <c r="E26" s="40"/>
      <c r="F26" s="40"/>
      <c r="G26" s="40"/>
      <c r="H26" s="40"/>
      <c r="I26" s="40"/>
      <c r="J26" s="40"/>
      <c r="K26" s="40"/>
      <c r="L26" s="53"/>
      <c r="M26" s="53"/>
      <c r="N26" s="40"/>
      <c r="O26" s="8">
        <f t="shared" si="0"/>
        <v>0</v>
      </c>
    </row>
    <row r="27" spans="1:15" ht="14.25" customHeight="1" x14ac:dyDescent="0.25">
      <c r="A27" s="111"/>
      <c r="B27" s="40"/>
      <c r="C27" s="40"/>
      <c r="D27" s="40"/>
      <c r="E27" s="40"/>
      <c r="F27" s="40"/>
      <c r="G27" s="40"/>
      <c r="H27" s="40"/>
      <c r="I27" s="40"/>
      <c r="J27" s="40"/>
      <c r="K27" s="40"/>
      <c r="L27" s="53"/>
      <c r="M27" s="53"/>
      <c r="N27" s="40"/>
      <c r="O27" s="8">
        <f t="shared" si="0"/>
        <v>0</v>
      </c>
    </row>
    <row r="28" spans="1:15" ht="14.25" customHeight="1" x14ac:dyDescent="0.25">
      <c r="A28" s="111"/>
      <c r="B28" s="40"/>
      <c r="C28" s="40"/>
      <c r="D28" s="40"/>
      <c r="E28" s="40"/>
      <c r="F28" s="40"/>
      <c r="G28" s="40"/>
      <c r="H28" s="40"/>
      <c r="I28" s="40"/>
      <c r="J28" s="40"/>
      <c r="K28" s="40"/>
      <c r="L28" s="53"/>
      <c r="M28" s="53"/>
      <c r="N28" s="40"/>
      <c r="O28" s="8">
        <f t="shared" si="0"/>
        <v>0</v>
      </c>
    </row>
    <row r="29" spans="1:15" ht="14.25" customHeight="1" x14ac:dyDescent="0.25">
      <c r="A29" s="111"/>
      <c r="B29" s="40"/>
      <c r="C29" s="40"/>
      <c r="D29" s="40"/>
      <c r="E29" s="40"/>
      <c r="F29" s="40"/>
      <c r="G29" s="40"/>
      <c r="H29" s="40"/>
      <c r="I29" s="40"/>
      <c r="J29" s="40"/>
      <c r="K29" s="40"/>
      <c r="L29" s="53"/>
      <c r="M29" s="53"/>
      <c r="N29" s="40"/>
      <c r="O29" s="8">
        <f t="shared" si="0"/>
        <v>0</v>
      </c>
    </row>
    <row r="30" spans="1:15" ht="14.25" customHeight="1" x14ac:dyDescent="0.25">
      <c r="A30" s="111"/>
      <c r="B30" s="40"/>
      <c r="C30" s="40"/>
      <c r="D30" s="40"/>
      <c r="E30" s="40"/>
      <c r="F30" s="40"/>
      <c r="G30" s="40"/>
      <c r="H30" s="40"/>
      <c r="I30" s="40"/>
      <c r="J30" s="40"/>
      <c r="K30" s="40"/>
      <c r="L30" s="53"/>
      <c r="M30" s="53"/>
      <c r="N30" s="40"/>
      <c r="O30" s="8">
        <f t="shared" si="0"/>
        <v>0</v>
      </c>
    </row>
    <row r="31" spans="1:15" ht="14.25" customHeight="1" x14ac:dyDescent="0.25">
      <c r="A31" s="111"/>
      <c r="B31" s="40"/>
      <c r="C31" s="40"/>
      <c r="D31" s="40"/>
      <c r="E31" s="40"/>
      <c r="F31" s="40"/>
      <c r="G31" s="40"/>
      <c r="H31" s="40"/>
      <c r="I31" s="40"/>
      <c r="J31" s="40"/>
      <c r="K31" s="40"/>
      <c r="L31" s="53"/>
      <c r="M31" s="53"/>
      <c r="N31" s="40"/>
      <c r="O31" s="8">
        <f t="shared" si="0"/>
        <v>0</v>
      </c>
    </row>
    <row r="32" spans="1:15" ht="14.25" customHeight="1" x14ac:dyDescent="0.25">
      <c r="A32" s="24"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ref="L32:M32" si="2">SUM(L8:L31)</f>
        <v>0</v>
      </c>
      <c r="M32" s="8">
        <f t="shared" si="2"/>
        <v>0</v>
      </c>
      <c r="N32" s="8">
        <f t="shared" si="1"/>
        <v>0</v>
      </c>
      <c r="O32" s="82" t="e">
        <f>SUM(O8:O31)/COUNT(B8:B31)</f>
        <v>#DIV/0!</v>
      </c>
    </row>
    <row r="33" spans="1:15" ht="14.25" customHeight="1" x14ac:dyDescent="0.25">
      <c r="A33" s="24" t="s">
        <v>22</v>
      </c>
      <c r="B33" s="8" t="e">
        <f>B32/COUNT(B8:B31)*100</f>
        <v>#DIV/0!</v>
      </c>
      <c r="C33" s="8" t="e">
        <f t="shared" ref="C33:N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3"/>
    </row>
    <row r="34" spans="1:15" ht="14.25" customHeight="1" x14ac:dyDescent="0.25"/>
    <row r="35" spans="1:15" ht="14.25" customHeight="1" x14ac:dyDescent="0.25">
      <c r="A35" s="19" t="s">
        <v>12</v>
      </c>
      <c r="B35" s="11"/>
      <c r="C35" s="11"/>
      <c r="D35" s="11"/>
      <c r="E35" s="11"/>
      <c r="F35" s="11"/>
      <c r="G35" s="11"/>
      <c r="H35" s="11"/>
      <c r="I35" s="11"/>
      <c r="J35" s="12"/>
      <c r="L35" s="84" t="s">
        <v>13</v>
      </c>
      <c r="M35" s="84"/>
      <c r="N35" s="84"/>
      <c r="O35" s="84"/>
    </row>
    <row r="36" spans="1:15" ht="14.25" customHeight="1" x14ac:dyDescent="0.25">
      <c r="A36" s="13"/>
      <c r="B36" s="14"/>
      <c r="C36" s="14"/>
      <c r="D36" s="14"/>
      <c r="E36" s="14"/>
      <c r="F36" s="14"/>
      <c r="G36" s="14"/>
      <c r="H36" s="14"/>
      <c r="I36" s="14"/>
      <c r="J36" s="15"/>
      <c r="L36" s="85" t="s">
        <v>14</v>
      </c>
      <c r="M36" s="85"/>
      <c r="N36" s="86"/>
      <c r="O36" s="86"/>
    </row>
    <row r="37" spans="1:15" ht="14.25" customHeight="1" x14ac:dyDescent="0.25">
      <c r="A37" s="13"/>
      <c r="B37" s="14"/>
      <c r="C37" s="14"/>
      <c r="D37" s="14"/>
      <c r="E37" s="14"/>
      <c r="F37" s="14"/>
      <c r="G37" s="14"/>
      <c r="H37" s="14"/>
      <c r="I37" s="14"/>
      <c r="J37" s="15"/>
      <c r="L37" s="87" t="s">
        <v>15</v>
      </c>
      <c r="M37" s="87"/>
      <c r="N37" s="86"/>
      <c r="O37" s="86"/>
    </row>
    <row r="38" spans="1:15" ht="14.25" customHeight="1" x14ac:dyDescent="0.25">
      <c r="A38" s="13"/>
      <c r="B38" s="14"/>
      <c r="C38" s="14"/>
      <c r="D38" s="14"/>
      <c r="E38" s="14"/>
      <c r="F38" s="14"/>
      <c r="G38" s="14"/>
      <c r="H38" s="14"/>
      <c r="I38" s="14"/>
      <c r="J38" s="15"/>
      <c r="L38" s="89" t="s">
        <v>16</v>
      </c>
      <c r="M38" s="89"/>
      <c r="N38" s="86"/>
      <c r="O38" s="86"/>
    </row>
    <row r="39" spans="1:15" ht="14.25" customHeight="1" x14ac:dyDescent="0.25">
      <c r="A39" s="13"/>
      <c r="B39" s="14"/>
      <c r="C39" s="14"/>
      <c r="D39" s="14"/>
      <c r="E39" s="14"/>
      <c r="F39" s="14"/>
      <c r="G39" s="14"/>
      <c r="H39" s="14"/>
      <c r="I39" s="14"/>
      <c r="J39" s="15"/>
      <c r="L39" s="90" t="s">
        <v>17</v>
      </c>
      <c r="M39" s="90"/>
      <c r="N39" s="86"/>
      <c r="O39" s="86"/>
    </row>
    <row r="40" spans="1:15" ht="14.25" customHeight="1" x14ac:dyDescent="0.25">
      <c r="A40" s="13"/>
      <c r="B40" s="14"/>
      <c r="C40" s="14"/>
      <c r="D40" s="14"/>
      <c r="E40" s="14"/>
      <c r="F40" s="14"/>
      <c r="G40" s="14"/>
      <c r="H40" s="14"/>
      <c r="I40" s="14"/>
      <c r="J40" s="15"/>
      <c r="L40" s="91" t="s">
        <v>18</v>
      </c>
      <c r="M40" s="91"/>
      <c r="N40" s="86"/>
      <c r="O40" s="86"/>
    </row>
    <row r="41" spans="1:15" ht="14.25" customHeight="1" x14ac:dyDescent="0.25">
      <c r="A41" s="16"/>
      <c r="B41" s="17"/>
      <c r="C41" s="17"/>
      <c r="D41" s="17"/>
      <c r="E41" s="17"/>
      <c r="F41" s="17"/>
      <c r="G41" s="17"/>
      <c r="H41" s="17"/>
      <c r="I41" s="17"/>
      <c r="J41" s="18"/>
      <c r="L41" s="88" t="s">
        <v>19</v>
      </c>
      <c r="M41" s="88"/>
      <c r="N41" s="86"/>
      <c r="O41" s="86"/>
    </row>
    <row r="42" spans="1:15" ht="14.25" customHeight="1" x14ac:dyDescent="0.25"/>
  </sheetData>
  <mergeCells count="14">
    <mergeCell ref="L41:M41"/>
    <mergeCell ref="N41:O41"/>
    <mergeCell ref="L38:M38"/>
    <mergeCell ref="N38:O38"/>
    <mergeCell ref="L39:M39"/>
    <mergeCell ref="N39:O39"/>
    <mergeCell ref="L40:M40"/>
    <mergeCell ref="N40:O40"/>
    <mergeCell ref="O32:O33"/>
    <mergeCell ref="L35:O35"/>
    <mergeCell ref="L36:M36"/>
    <mergeCell ref="N36:O36"/>
    <mergeCell ref="L37:M37"/>
    <mergeCell ref="N37:O37"/>
  </mergeCells>
  <conditionalFormatting sqref="O8:O31">
    <cfRule type="cellIs" dxfId="233" priority="7" operator="greaterThanOrEqual">
      <formula>90</formula>
    </cfRule>
    <cfRule type="cellIs" dxfId="232" priority="8" operator="between">
      <formula>80</formula>
      <formula>89.99</formula>
    </cfRule>
    <cfRule type="cellIs" dxfId="231" priority="9" operator="between">
      <formula>70</formula>
      <formula>79.99</formula>
    </cfRule>
    <cfRule type="cellIs" dxfId="230" priority="10" operator="between">
      <formula>60</formula>
      <formula>69.99</formula>
    </cfRule>
    <cfRule type="cellIs" dxfId="229" priority="11" operator="between">
      <formula>50</formula>
      <formula>59.99</formula>
    </cfRule>
    <cfRule type="cellIs" dxfId="228" priority="12" operator="lessThanOrEqual">
      <formula>49.99</formula>
    </cfRule>
  </conditionalFormatting>
  <conditionalFormatting sqref="B33:N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151</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8"/>
      <c r="C5" s="48"/>
      <c r="D5" s="43"/>
      <c r="E5" s="43"/>
      <c r="F5" s="42" t="s">
        <v>220</v>
      </c>
      <c r="G5" s="42" t="s">
        <v>220</v>
      </c>
      <c r="H5" s="52"/>
    </row>
    <row r="6" spans="1:17" s="22" customFormat="1" ht="10.5" customHeight="1" x14ac:dyDescent="0.2">
      <c r="A6" s="29"/>
      <c r="B6" s="42" t="s">
        <v>194</v>
      </c>
      <c r="C6" s="42" t="s">
        <v>194</v>
      </c>
      <c r="D6" s="42" t="s">
        <v>194</v>
      </c>
      <c r="E6" s="42" t="s">
        <v>194</v>
      </c>
      <c r="F6" s="42" t="s">
        <v>221</v>
      </c>
      <c r="G6" s="42" t="s">
        <v>221</v>
      </c>
      <c r="H6" s="42" t="s">
        <v>221</v>
      </c>
      <c r="I6" s="42" t="s">
        <v>223</v>
      </c>
      <c r="J6" s="42" t="s">
        <v>42</v>
      </c>
      <c r="K6" s="42" t="s">
        <v>42</v>
      </c>
      <c r="L6" s="42" t="s">
        <v>222</v>
      </c>
      <c r="M6" s="42" t="s">
        <v>42</v>
      </c>
      <c r="N6" s="42" t="s">
        <v>222</v>
      </c>
      <c r="O6" s="46"/>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7" t="s">
        <v>11</v>
      </c>
    </row>
    <row r="8" spans="1:17" ht="14.25" customHeight="1" x14ac:dyDescent="0.25">
      <c r="A8" s="111"/>
      <c r="B8" s="53"/>
      <c r="C8" s="53"/>
      <c r="D8" s="53"/>
      <c r="E8" s="53"/>
      <c r="F8" s="53"/>
      <c r="G8" s="53"/>
      <c r="H8" s="53"/>
      <c r="I8" s="53"/>
      <c r="J8" s="53"/>
      <c r="K8" s="53"/>
      <c r="L8" s="53"/>
      <c r="M8" s="53"/>
      <c r="N8" s="53"/>
      <c r="O8" s="8">
        <f>SUM(B8:G8)*4+SUM(H8:I8)*8+SUM(J8:N8)*12</f>
        <v>0</v>
      </c>
    </row>
    <row r="9" spans="1:17" ht="14.25" customHeight="1" x14ac:dyDescent="0.25">
      <c r="A9" s="111"/>
      <c r="B9" s="53"/>
      <c r="C9" s="53"/>
      <c r="D9" s="53"/>
      <c r="E9" s="53"/>
      <c r="F9" s="53"/>
      <c r="G9" s="53"/>
      <c r="H9" s="53"/>
      <c r="I9" s="53"/>
      <c r="J9" s="53"/>
      <c r="K9" s="53"/>
      <c r="L9" s="53"/>
      <c r="M9" s="53"/>
      <c r="N9" s="53"/>
      <c r="O9" s="8">
        <f t="shared" ref="O9:O31" si="0">SUM(B9:G9)*4+SUM(H9:I9)*8+SUM(J9:N9)*12</f>
        <v>0</v>
      </c>
    </row>
    <row r="10" spans="1:17" ht="14.25" customHeight="1" x14ac:dyDescent="0.25">
      <c r="A10" s="111"/>
      <c r="B10" s="53"/>
      <c r="C10" s="53"/>
      <c r="D10" s="53"/>
      <c r="E10" s="53"/>
      <c r="F10" s="53"/>
      <c r="G10" s="53"/>
      <c r="H10" s="53"/>
      <c r="I10" s="53"/>
      <c r="J10" s="53"/>
      <c r="K10" s="53"/>
      <c r="L10" s="53"/>
      <c r="M10" s="53"/>
      <c r="N10" s="53"/>
      <c r="O10" s="8">
        <f t="shared" si="0"/>
        <v>0</v>
      </c>
    </row>
    <row r="11" spans="1:17" ht="14.25" customHeight="1" x14ac:dyDescent="0.25">
      <c r="A11" s="111"/>
      <c r="B11" s="53"/>
      <c r="C11" s="53"/>
      <c r="D11" s="53"/>
      <c r="E11" s="53"/>
      <c r="F11" s="53"/>
      <c r="G11" s="53"/>
      <c r="H11" s="53"/>
      <c r="I11" s="53"/>
      <c r="J11" s="53"/>
      <c r="K11" s="53"/>
      <c r="L11" s="53"/>
      <c r="M11" s="53"/>
      <c r="N11" s="53"/>
      <c r="O11" s="8">
        <f t="shared" si="0"/>
        <v>0</v>
      </c>
    </row>
    <row r="12" spans="1:17" ht="14.25" customHeight="1" x14ac:dyDescent="0.25">
      <c r="A12" s="111"/>
      <c r="B12" s="53"/>
      <c r="C12" s="53"/>
      <c r="D12" s="53"/>
      <c r="E12" s="53"/>
      <c r="F12" s="53"/>
      <c r="G12" s="53"/>
      <c r="H12" s="53"/>
      <c r="I12" s="53"/>
      <c r="J12" s="53"/>
      <c r="K12" s="53"/>
      <c r="L12" s="53"/>
      <c r="M12" s="53"/>
      <c r="N12" s="53"/>
      <c r="O12" s="8">
        <f t="shared" si="0"/>
        <v>0</v>
      </c>
    </row>
    <row r="13" spans="1:17" ht="14.25" customHeight="1" x14ac:dyDescent="0.25">
      <c r="A13" s="111"/>
      <c r="B13" s="53"/>
      <c r="C13" s="53"/>
      <c r="D13" s="53"/>
      <c r="E13" s="53"/>
      <c r="F13" s="53"/>
      <c r="G13" s="53"/>
      <c r="H13" s="53"/>
      <c r="I13" s="53"/>
      <c r="J13" s="53"/>
      <c r="K13" s="53"/>
      <c r="L13" s="53"/>
      <c r="M13" s="53"/>
      <c r="N13" s="53"/>
      <c r="O13" s="8">
        <f t="shared" si="0"/>
        <v>0</v>
      </c>
    </row>
    <row r="14" spans="1:17" ht="14.25" customHeight="1" x14ac:dyDescent="0.25">
      <c r="A14" s="111"/>
      <c r="B14" s="53"/>
      <c r="C14" s="76"/>
      <c r="D14" s="76"/>
      <c r="E14" s="76"/>
      <c r="F14" s="76"/>
      <c r="G14" s="76"/>
      <c r="H14" s="76"/>
      <c r="I14" s="76"/>
      <c r="J14" s="76"/>
      <c r="K14" s="76"/>
      <c r="L14" s="76"/>
      <c r="M14" s="76"/>
      <c r="N14" s="76"/>
      <c r="O14" s="8">
        <f t="shared" si="0"/>
        <v>0</v>
      </c>
    </row>
    <row r="15" spans="1:17" ht="14.25" customHeight="1" x14ac:dyDescent="0.25">
      <c r="A15" s="111"/>
      <c r="B15" s="53"/>
      <c r="C15" s="53"/>
      <c r="D15" s="53"/>
      <c r="E15" s="53"/>
      <c r="F15" s="53"/>
      <c r="G15" s="53"/>
      <c r="H15" s="53"/>
      <c r="I15" s="53"/>
      <c r="J15" s="53"/>
      <c r="K15" s="53"/>
      <c r="L15" s="53"/>
      <c r="M15" s="53"/>
      <c r="N15" s="53"/>
      <c r="O15" s="8">
        <f t="shared" si="0"/>
        <v>0</v>
      </c>
    </row>
    <row r="16" spans="1:17" ht="14.25" customHeight="1" x14ac:dyDescent="0.25">
      <c r="A16" s="111"/>
      <c r="B16" s="53"/>
      <c r="C16" s="53"/>
      <c r="D16" s="53"/>
      <c r="E16" s="53"/>
      <c r="F16" s="53"/>
      <c r="G16" s="53"/>
      <c r="H16" s="53"/>
      <c r="I16" s="53"/>
      <c r="J16" s="53"/>
      <c r="K16" s="53"/>
      <c r="L16" s="53"/>
      <c r="M16" s="53"/>
      <c r="N16" s="53"/>
      <c r="O16" s="8">
        <f t="shared" si="0"/>
        <v>0</v>
      </c>
    </row>
    <row r="17" spans="1:15" ht="14.25" customHeight="1" x14ac:dyDescent="0.25">
      <c r="A17" s="111"/>
      <c r="B17" s="53"/>
      <c r="C17" s="53"/>
      <c r="D17" s="53"/>
      <c r="E17" s="53"/>
      <c r="F17" s="53"/>
      <c r="G17" s="53"/>
      <c r="H17" s="53"/>
      <c r="I17" s="53"/>
      <c r="J17" s="53"/>
      <c r="K17" s="53"/>
      <c r="L17" s="53"/>
      <c r="M17" s="53"/>
      <c r="N17" s="53"/>
      <c r="O17" s="8">
        <f t="shared" si="0"/>
        <v>0</v>
      </c>
    </row>
    <row r="18" spans="1:15" ht="14.25" customHeight="1" x14ac:dyDescent="0.25">
      <c r="A18" s="111"/>
      <c r="B18" s="53"/>
      <c r="C18" s="53"/>
      <c r="D18" s="53"/>
      <c r="E18" s="53"/>
      <c r="F18" s="53"/>
      <c r="G18" s="53"/>
      <c r="H18" s="53"/>
      <c r="I18" s="53"/>
      <c r="J18" s="53"/>
      <c r="K18" s="53"/>
      <c r="L18" s="53"/>
      <c r="M18" s="53"/>
      <c r="N18" s="53"/>
      <c r="O18" s="8">
        <f t="shared" si="0"/>
        <v>0</v>
      </c>
    </row>
    <row r="19" spans="1:15" ht="14.25" customHeight="1" x14ac:dyDescent="0.25">
      <c r="A19" s="111"/>
      <c r="B19" s="53"/>
      <c r="C19" s="53"/>
      <c r="D19" s="53"/>
      <c r="E19" s="53"/>
      <c r="F19" s="53"/>
      <c r="G19" s="53"/>
      <c r="H19" s="53"/>
      <c r="I19" s="53"/>
      <c r="J19" s="53"/>
      <c r="K19" s="53"/>
      <c r="L19" s="53"/>
      <c r="M19" s="53"/>
      <c r="N19" s="53"/>
      <c r="O19" s="8">
        <f t="shared" si="0"/>
        <v>0</v>
      </c>
    </row>
    <row r="20" spans="1:15" ht="14.25" customHeight="1" x14ac:dyDescent="0.25">
      <c r="A20" s="111"/>
      <c r="B20" s="53"/>
      <c r="C20" s="53"/>
      <c r="D20" s="53"/>
      <c r="E20" s="53"/>
      <c r="F20" s="53"/>
      <c r="G20" s="53"/>
      <c r="H20" s="53"/>
      <c r="I20" s="53"/>
      <c r="J20" s="53"/>
      <c r="K20" s="53"/>
      <c r="L20" s="53"/>
      <c r="M20" s="53"/>
      <c r="N20" s="53"/>
      <c r="O20" s="8">
        <f t="shared" si="0"/>
        <v>0</v>
      </c>
    </row>
    <row r="21" spans="1:15" ht="14.25" customHeight="1" x14ac:dyDescent="0.25">
      <c r="A21" s="111"/>
      <c r="B21" s="53"/>
      <c r="C21" s="53"/>
      <c r="D21" s="53"/>
      <c r="E21" s="53"/>
      <c r="F21" s="53"/>
      <c r="G21" s="53"/>
      <c r="H21" s="53"/>
      <c r="I21" s="53"/>
      <c r="J21" s="53"/>
      <c r="K21" s="53"/>
      <c r="L21" s="53"/>
      <c r="M21" s="53"/>
      <c r="N21" s="53"/>
      <c r="O21" s="8">
        <f t="shared" si="0"/>
        <v>0</v>
      </c>
    </row>
    <row r="22" spans="1:15" ht="14.25" customHeight="1" x14ac:dyDescent="0.25">
      <c r="A22" s="111"/>
      <c r="B22" s="53"/>
      <c r="C22" s="53"/>
      <c r="D22" s="53"/>
      <c r="E22" s="53"/>
      <c r="F22" s="53"/>
      <c r="G22" s="53"/>
      <c r="H22" s="53"/>
      <c r="I22" s="53"/>
      <c r="J22" s="53"/>
      <c r="K22" s="53"/>
      <c r="L22" s="53"/>
      <c r="M22" s="53"/>
      <c r="N22" s="53"/>
      <c r="O22" s="8">
        <f t="shared" si="0"/>
        <v>0</v>
      </c>
    </row>
    <row r="23" spans="1:15" ht="14.25" customHeight="1" x14ac:dyDescent="0.25">
      <c r="A23" s="111"/>
      <c r="B23" s="53"/>
      <c r="C23" s="53"/>
      <c r="D23" s="53"/>
      <c r="E23" s="53"/>
      <c r="F23" s="53"/>
      <c r="G23" s="53"/>
      <c r="H23" s="53"/>
      <c r="I23" s="53"/>
      <c r="J23" s="53"/>
      <c r="K23" s="53"/>
      <c r="L23" s="53"/>
      <c r="M23" s="53"/>
      <c r="N23" s="53"/>
      <c r="O23" s="8">
        <f t="shared" si="0"/>
        <v>0</v>
      </c>
    </row>
    <row r="24" spans="1:15" ht="14.25" customHeight="1" x14ac:dyDescent="0.25">
      <c r="A24" s="111"/>
      <c r="B24" s="53"/>
      <c r="C24" s="53"/>
      <c r="D24" s="53"/>
      <c r="E24" s="53"/>
      <c r="F24" s="53"/>
      <c r="G24" s="53"/>
      <c r="H24" s="53"/>
      <c r="I24" s="53"/>
      <c r="J24" s="53"/>
      <c r="K24" s="53"/>
      <c r="L24" s="53"/>
      <c r="M24" s="53"/>
      <c r="N24" s="53"/>
      <c r="O24" s="8">
        <f t="shared" si="0"/>
        <v>0</v>
      </c>
    </row>
    <row r="25" spans="1:15" ht="14.25" customHeight="1" x14ac:dyDescent="0.25">
      <c r="A25" s="111"/>
      <c r="B25" s="53"/>
      <c r="C25" s="53"/>
      <c r="D25" s="53"/>
      <c r="E25" s="53"/>
      <c r="F25" s="53"/>
      <c r="G25" s="53"/>
      <c r="H25" s="53"/>
      <c r="I25" s="53"/>
      <c r="J25" s="53"/>
      <c r="K25" s="53"/>
      <c r="L25" s="53"/>
      <c r="M25" s="53"/>
      <c r="N25" s="53"/>
      <c r="O25" s="8">
        <f t="shared" si="0"/>
        <v>0</v>
      </c>
    </row>
    <row r="26" spans="1:15" ht="14.25" customHeight="1" x14ac:dyDescent="0.25">
      <c r="A26" s="111"/>
      <c r="B26" s="53"/>
      <c r="C26" s="53"/>
      <c r="D26" s="53"/>
      <c r="E26" s="53"/>
      <c r="F26" s="53"/>
      <c r="G26" s="53"/>
      <c r="H26" s="53"/>
      <c r="I26" s="53"/>
      <c r="J26" s="53"/>
      <c r="K26" s="53"/>
      <c r="L26" s="53"/>
      <c r="M26" s="53"/>
      <c r="N26" s="53"/>
      <c r="O26" s="8">
        <f t="shared" si="0"/>
        <v>0</v>
      </c>
    </row>
    <row r="27" spans="1:15" ht="14.25" customHeight="1" x14ac:dyDescent="0.25">
      <c r="A27" s="111"/>
      <c r="B27" s="53"/>
      <c r="C27" s="53"/>
      <c r="D27" s="53"/>
      <c r="E27" s="53"/>
      <c r="F27" s="53"/>
      <c r="G27" s="53"/>
      <c r="H27" s="53"/>
      <c r="I27" s="53"/>
      <c r="J27" s="53"/>
      <c r="K27" s="53"/>
      <c r="L27" s="53"/>
      <c r="M27" s="53"/>
      <c r="N27" s="53"/>
      <c r="O27" s="8">
        <f t="shared" si="0"/>
        <v>0</v>
      </c>
    </row>
    <row r="28" spans="1:15" ht="14.25" customHeight="1" x14ac:dyDescent="0.25">
      <c r="A28" s="111"/>
      <c r="B28" s="53"/>
      <c r="C28" s="53"/>
      <c r="D28" s="53"/>
      <c r="E28" s="53"/>
      <c r="F28" s="53"/>
      <c r="G28" s="53"/>
      <c r="H28" s="53"/>
      <c r="I28" s="53"/>
      <c r="J28" s="53"/>
      <c r="K28" s="53"/>
      <c r="L28" s="53"/>
      <c r="M28" s="53"/>
      <c r="N28" s="53"/>
      <c r="O28" s="8">
        <f t="shared" si="0"/>
        <v>0</v>
      </c>
    </row>
    <row r="29" spans="1:15" ht="14.25" customHeight="1" x14ac:dyDescent="0.25">
      <c r="A29" s="111"/>
      <c r="B29" s="53"/>
      <c r="C29" s="53"/>
      <c r="D29" s="53"/>
      <c r="E29" s="53"/>
      <c r="F29" s="53"/>
      <c r="G29" s="53"/>
      <c r="H29" s="53"/>
      <c r="I29" s="53"/>
      <c r="J29" s="53"/>
      <c r="K29" s="53"/>
      <c r="L29" s="53"/>
      <c r="M29" s="53"/>
      <c r="N29" s="53"/>
      <c r="O29" s="8">
        <f t="shared" si="0"/>
        <v>0</v>
      </c>
    </row>
    <row r="30" spans="1:15" ht="14.25" customHeight="1" x14ac:dyDescent="0.25">
      <c r="A30" s="111"/>
      <c r="B30" s="53"/>
      <c r="C30" s="53"/>
      <c r="D30" s="53"/>
      <c r="E30" s="53"/>
      <c r="F30" s="53"/>
      <c r="G30" s="53"/>
      <c r="H30" s="53"/>
      <c r="I30" s="53"/>
      <c r="J30" s="53"/>
      <c r="K30" s="53"/>
      <c r="L30" s="53"/>
      <c r="M30" s="53"/>
      <c r="N30" s="53"/>
      <c r="O30" s="8">
        <f t="shared" si="0"/>
        <v>0</v>
      </c>
    </row>
    <row r="31" spans="1:15" ht="14.25" customHeight="1" x14ac:dyDescent="0.25">
      <c r="A31" s="111"/>
      <c r="B31" s="53"/>
      <c r="C31" s="53"/>
      <c r="D31" s="53"/>
      <c r="E31" s="53"/>
      <c r="F31" s="53"/>
      <c r="G31" s="53"/>
      <c r="H31" s="53"/>
      <c r="I31" s="53"/>
      <c r="J31" s="53"/>
      <c r="K31" s="53"/>
      <c r="L31" s="53"/>
      <c r="M31" s="53"/>
      <c r="N31" s="53"/>
      <c r="O31" s="8">
        <f t="shared" si="0"/>
        <v>0</v>
      </c>
    </row>
    <row r="32" spans="1:15" ht="14.25" customHeight="1" x14ac:dyDescent="0.25">
      <c r="A32" s="24"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2" t="e">
        <f>SUM(O8:O31)/COUNT(B8:B31)</f>
        <v>#DIV/0!</v>
      </c>
    </row>
    <row r="33" spans="1:15" ht="14.25" customHeight="1" x14ac:dyDescent="0.25">
      <c r="A33" s="24"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3"/>
    </row>
    <row r="34" spans="1:15" ht="14.25" customHeight="1" x14ac:dyDescent="0.25"/>
    <row r="35" spans="1:15" ht="14.25" customHeight="1" x14ac:dyDescent="0.25">
      <c r="A35" s="19" t="s">
        <v>12</v>
      </c>
      <c r="B35" s="11"/>
      <c r="C35" s="11"/>
      <c r="D35" s="11"/>
      <c r="E35" s="11"/>
      <c r="F35" s="11"/>
      <c r="G35" s="11"/>
      <c r="H35" s="11"/>
      <c r="I35" s="11"/>
      <c r="J35" s="12"/>
      <c r="L35" s="98" t="s">
        <v>13</v>
      </c>
      <c r="M35" s="99"/>
      <c r="N35" s="99"/>
      <c r="O35" s="100"/>
    </row>
    <row r="36" spans="1:15" ht="14.25" customHeight="1" x14ac:dyDescent="0.25">
      <c r="A36" s="13"/>
      <c r="B36" s="14"/>
      <c r="C36" s="14"/>
      <c r="D36" s="14"/>
      <c r="E36" s="14"/>
      <c r="F36" s="14"/>
      <c r="G36" s="14"/>
      <c r="H36" s="14"/>
      <c r="I36" s="14"/>
      <c r="J36" s="15"/>
      <c r="L36" s="101" t="s">
        <v>14</v>
      </c>
      <c r="M36" s="102"/>
      <c r="N36" s="96"/>
      <c r="O36" s="97"/>
    </row>
    <row r="37" spans="1:15" ht="14.25" customHeight="1" x14ac:dyDescent="0.25">
      <c r="A37" s="13"/>
      <c r="B37" s="14"/>
      <c r="C37" s="14"/>
      <c r="D37" s="14"/>
      <c r="E37" s="14"/>
      <c r="F37" s="14"/>
      <c r="G37" s="14"/>
      <c r="H37" s="14"/>
      <c r="I37" s="14"/>
      <c r="J37" s="15"/>
      <c r="L37" s="103" t="s">
        <v>15</v>
      </c>
      <c r="M37" s="104"/>
      <c r="N37" s="96"/>
      <c r="O37" s="97"/>
    </row>
    <row r="38" spans="1:15" ht="14.25" customHeight="1" x14ac:dyDescent="0.25">
      <c r="A38" s="13"/>
      <c r="B38" s="14"/>
      <c r="C38" s="14"/>
      <c r="D38" s="14"/>
      <c r="E38" s="14"/>
      <c r="F38" s="14"/>
      <c r="G38" s="14"/>
      <c r="H38" s="14"/>
      <c r="I38" s="14"/>
      <c r="J38" s="15"/>
      <c r="L38" s="105" t="s">
        <v>16</v>
      </c>
      <c r="M38" s="106"/>
      <c r="N38" s="96"/>
      <c r="O38" s="97"/>
    </row>
    <row r="39" spans="1:15" ht="14.25" customHeight="1" x14ac:dyDescent="0.25">
      <c r="A39" s="13"/>
      <c r="B39" s="14"/>
      <c r="C39" s="14"/>
      <c r="D39" s="14"/>
      <c r="E39" s="14"/>
      <c r="F39" s="14"/>
      <c r="G39" s="14"/>
      <c r="H39" s="14"/>
      <c r="I39" s="14"/>
      <c r="J39" s="15"/>
      <c r="L39" s="107" t="s">
        <v>17</v>
      </c>
      <c r="M39" s="108"/>
      <c r="N39" s="96"/>
      <c r="O39" s="97"/>
    </row>
    <row r="40" spans="1:15" ht="14.25" customHeight="1" x14ac:dyDescent="0.25">
      <c r="A40" s="13"/>
      <c r="B40" s="14"/>
      <c r="C40" s="14"/>
      <c r="D40" s="14"/>
      <c r="E40" s="14"/>
      <c r="F40" s="14"/>
      <c r="G40" s="14"/>
      <c r="H40" s="14"/>
      <c r="I40" s="14"/>
      <c r="J40" s="15"/>
      <c r="L40" s="92" t="s">
        <v>18</v>
      </c>
      <c r="M40" s="93"/>
      <c r="N40" s="96"/>
      <c r="O40" s="97"/>
    </row>
    <row r="41" spans="1:15" ht="14.25" customHeight="1" x14ac:dyDescent="0.25">
      <c r="A41" s="16"/>
      <c r="B41" s="17"/>
      <c r="C41" s="17"/>
      <c r="D41" s="17"/>
      <c r="E41" s="17"/>
      <c r="F41" s="17"/>
      <c r="G41" s="17"/>
      <c r="H41" s="17"/>
      <c r="I41" s="17"/>
      <c r="J41" s="18"/>
      <c r="L41" s="88" t="s">
        <v>19</v>
      </c>
      <c r="M41" s="88"/>
      <c r="N41" s="86"/>
      <c r="O41" s="86"/>
    </row>
    <row r="42" spans="1:15" ht="14.25" customHeight="1" x14ac:dyDescent="0.25"/>
  </sheetData>
  <mergeCells count="14">
    <mergeCell ref="N41:O41"/>
    <mergeCell ref="O32:O33"/>
    <mergeCell ref="L35:O35"/>
    <mergeCell ref="N36:O36"/>
    <mergeCell ref="N37:O37"/>
    <mergeCell ref="N38:O38"/>
    <mergeCell ref="L40:M40"/>
    <mergeCell ref="L41:M41"/>
    <mergeCell ref="L36:M36"/>
    <mergeCell ref="L37:M37"/>
    <mergeCell ref="L38:M38"/>
    <mergeCell ref="L39:M39"/>
    <mergeCell ref="N39:O39"/>
    <mergeCell ref="N40:O40"/>
  </mergeCells>
  <conditionalFormatting sqref="O8:O31">
    <cfRule type="cellIs" dxfId="221" priority="7" operator="greaterThanOrEqual">
      <formula>90</formula>
    </cfRule>
    <cfRule type="cellIs" dxfId="220" priority="8" operator="between">
      <formula>80</formula>
      <formula>89.99</formula>
    </cfRule>
    <cfRule type="cellIs" dxfId="219" priority="9" operator="between">
      <formula>70</formula>
      <formula>79.99</formula>
    </cfRule>
    <cfRule type="cellIs" dxfId="218" priority="10" operator="between">
      <formula>60</formula>
      <formula>69.99</formula>
    </cfRule>
    <cfRule type="cellIs" dxfId="217" priority="11" operator="between">
      <formula>50</formula>
      <formula>59.99</formula>
    </cfRule>
    <cfRule type="cellIs" dxfId="216" priority="12" operator="lessThanOrEqual">
      <formula>49.99</formula>
    </cfRule>
  </conditionalFormatting>
  <conditionalFormatting sqref="B33:N33">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zoomScaleNormal="10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9" customWidth="1"/>
    <col min="58" max="16384" width="9.140625" style="3"/>
  </cols>
  <sheetData>
    <row r="1" spans="1:57" s="10" customFormat="1" ht="15" customHeight="1" x14ac:dyDescent="0.25">
      <c r="A1" s="23" t="s">
        <v>20</v>
      </c>
      <c r="AR1" s="80"/>
    </row>
    <row r="2" spans="1:57" s="10" customFormat="1" ht="15" customHeight="1" x14ac:dyDescent="0.25">
      <c r="A2" s="10" t="s">
        <v>152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M2" s="78"/>
      <c r="AN2" s="78"/>
      <c r="AP2" s="78"/>
      <c r="AQ2" s="78"/>
      <c r="AR2" s="78"/>
    </row>
    <row r="3" spans="1:57" s="10" customFormat="1" ht="15" customHeight="1" x14ac:dyDescent="0.25">
      <c r="A3" s="10" t="s">
        <v>138</v>
      </c>
      <c r="AH3" s="78"/>
      <c r="AR3" s="80"/>
    </row>
    <row r="4" spans="1:57" s="10" customFormat="1" ht="10.5" customHeight="1" x14ac:dyDescent="0.25">
      <c r="AH4" s="78"/>
      <c r="AR4" s="80"/>
    </row>
    <row r="5" spans="1:57" s="34" customFormat="1" ht="10.5" customHeight="1" x14ac:dyDescent="0.2">
      <c r="A5" s="37"/>
      <c r="B5" s="37"/>
      <c r="C5" s="37"/>
      <c r="D5" s="37"/>
      <c r="E5" s="37"/>
      <c r="F5" s="37"/>
      <c r="G5" s="37"/>
      <c r="H5" s="37"/>
      <c r="I5" s="37"/>
      <c r="J5" s="37"/>
      <c r="K5" s="38"/>
      <c r="AF5" s="42" t="s">
        <v>76</v>
      </c>
      <c r="AH5" s="3"/>
      <c r="AI5" s="42" t="s">
        <v>76</v>
      </c>
      <c r="AJ5" s="45" t="s">
        <v>76</v>
      </c>
    </row>
    <row r="6" spans="1:57" s="22" customFormat="1" ht="10.5" customHeight="1" x14ac:dyDescent="0.2">
      <c r="A6" s="20"/>
      <c r="B6" s="42" t="s">
        <v>74</v>
      </c>
      <c r="C6" s="42" t="s">
        <v>75</v>
      </c>
      <c r="D6" s="42" t="s">
        <v>74</v>
      </c>
      <c r="E6" s="42" t="s">
        <v>215</v>
      </c>
      <c r="F6" s="20" t="s">
        <v>61</v>
      </c>
      <c r="G6" s="67" t="s">
        <v>51</v>
      </c>
      <c r="H6" s="44" t="s">
        <v>193</v>
      </c>
      <c r="I6" s="20" t="s">
        <v>77</v>
      </c>
      <c r="J6" s="42" t="s">
        <v>74</v>
      </c>
      <c r="K6" s="42" t="s">
        <v>42</v>
      </c>
      <c r="L6" s="20" t="s">
        <v>219</v>
      </c>
      <c r="M6" s="42" t="s">
        <v>75</v>
      </c>
      <c r="N6" s="44" t="s">
        <v>193</v>
      </c>
      <c r="O6" s="42" t="s">
        <v>199</v>
      </c>
      <c r="P6" s="42" t="s">
        <v>75</v>
      </c>
      <c r="Q6" s="42" t="s">
        <v>74</v>
      </c>
      <c r="R6" s="20" t="s">
        <v>61</v>
      </c>
      <c r="S6" s="20" t="s">
        <v>61</v>
      </c>
      <c r="T6" s="42" t="s">
        <v>42</v>
      </c>
      <c r="U6" s="42" t="s">
        <v>75</v>
      </c>
      <c r="V6" s="44" t="s">
        <v>193</v>
      </c>
      <c r="W6" s="42" t="s">
        <v>199</v>
      </c>
      <c r="X6" s="20" t="s">
        <v>61</v>
      </c>
      <c r="Y6" s="42" t="s">
        <v>199</v>
      </c>
      <c r="Z6" s="20" t="s">
        <v>37</v>
      </c>
      <c r="AA6" s="20" t="s">
        <v>61</v>
      </c>
      <c r="AB6" s="20" t="s">
        <v>77</v>
      </c>
      <c r="AC6" s="20" t="s">
        <v>77</v>
      </c>
      <c r="AD6" s="20" t="s">
        <v>77</v>
      </c>
      <c r="AE6" s="42" t="s">
        <v>199</v>
      </c>
      <c r="AF6" s="20" t="s">
        <v>77</v>
      </c>
      <c r="AG6" s="42" t="s">
        <v>42</v>
      </c>
      <c r="AH6" s="42" t="s">
        <v>222</v>
      </c>
      <c r="AI6" s="20" t="s">
        <v>77</v>
      </c>
      <c r="AJ6" s="20" t="s">
        <v>77</v>
      </c>
      <c r="AK6" s="46"/>
    </row>
    <row r="7" spans="1:57" s="5" customForma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t="s">
        <v>153</v>
      </c>
      <c r="AJ7" s="6" t="s">
        <v>154</v>
      </c>
      <c r="AK7" s="7" t="s">
        <v>11</v>
      </c>
    </row>
    <row r="8" spans="1:57" x14ac:dyDescent="0.25">
      <c r="A8" s="35"/>
      <c r="B8" s="35"/>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8">
        <f>SUM(B8:U8)*2+SUM(V8:Z8)*4+SUM(AA8:AH8)*5</f>
        <v>0</v>
      </c>
      <c r="BE8" s="3"/>
    </row>
    <row r="9" spans="1:57" x14ac:dyDescent="0.25">
      <c r="A9" s="111"/>
      <c r="B9" s="35"/>
      <c r="C9" s="35"/>
      <c r="D9" s="35"/>
      <c r="E9" s="35"/>
      <c r="F9" s="35"/>
      <c r="G9" s="35"/>
      <c r="H9" s="35"/>
      <c r="I9" s="35"/>
      <c r="J9" s="35"/>
      <c r="K9" s="35"/>
      <c r="L9" s="35"/>
      <c r="M9" s="35"/>
      <c r="N9" s="35"/>
      <c r="O9" s="35"/>
      <c r="P9" s="35"/>
      <c r="Q9" s="35"/>
      <c r="R9" s="35"/>
      <c r="S9" s="35"/>
      <c r="T9" s="35"/>
      <c r="U9" s="35"/>
      <c r="V9" s="35"/>
      <c r="W9" s="35"/>
      <c r="X9" s="35"/>
      <c r="Y9" s="36"/>
      <c r="Z9" s="36"/>
      <c r="AA9" s="36"/>
      <c r="AB9" s="36"/>
      <c r="AC9" s="36"/>
      <c r="AD9" s="36"/>
      <c r="AE9" s="36"/>
      <c r="AF9" s="36"/>
      <c r="AG9" s="36"/>
      <c r="AH9" s="36"/>
      <c r="AI9" s="36"/>
      <c r="AJ9" s="36"/>
      <c r="AK9" s="8">
        <f t="shared" ref="AK9:AK31" si="0">SUM(B9:U9)*2+SUM(V9:Z9)*4+SUM(AA9:AH9)*5</f>
        <v>0</v>
      </c>
      <c r="BE9" s="3"/>
    </row>
    <row r="10" spans="1:57" x14ac:dyDescent="0.25">
      <c r="A10" s="11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36"/>
      <c r="AI10" s="36"/>
      <c r="AJ10" s="36"/>
      <c r="AK10" s="8">
        <f t="shared" si="0"/>
        <v>0</v>
      </c>
      <c r="BE10" s="3"/>
    </row>
    <row r="11" spans="1:57" x14ac:dyDescent="0.25">
      <c r="A11" s="11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36"/>
      <c r="AJ11" s="36"/>
      <c r="AK11" s="8">
        <f t="shared" si="0"/>
        <v>0</v>
      </c>
      <c r="BE11" s="3"/>
    </row>
    <row r="12" spans="1:57" x14ac:dyDescent="0.25">
      <c r="A12" s="11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36"/>
      <c r="AJ12" s="36"/>
      <c r="AK12" s="8">
        <f t="shared" si="0"/>
        <v>0</v>
      </c>
      <c r="BE12" s="3"/>
    </row>
    <row r="13" spans="1:57" x14ac:dyDescent="0.25">
      <c r="A13" s="11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36"/>
      <c r="AJ13" s="36"/>
      <c r="AK13" s="8">
        <f t="shared" si="0"/>
        <v>0</v>
      </c>
      <c r="BE13" s="3"/>
    </row>
    <row r="14" spans="1:57" x14ac:dyDescent="0.25">
      <c r="A14" s="111"/>
      <c r="B14" s="72"/>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8">
        <f t="shared" si="0"/>
        <v>0</v>
      </c>
      <c r="BE14" s="3"/>
    </row>
    <row r="15" spans="1:57" x14ac:dyDescent="0.25">
      <c r="A15" s="11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36"/>
      <c r="AJ15" s="36"/>
      <c r="AK15" s="8">
        <f t="shared" si="0"/>
        <v>0</v>
      </c>
      <c r="BE15" s="3"/>
    </row>
    <row r="16" spans="1:57" x14ac:dyDescent="0.25">
      <c r="A16" s="11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36"/>
      <c r="AJ16" s="36"/>
      <c r="AK16" s="8">
        <f t="shared" si="0"/>
        <v>0</v>
      </c>
      <c r="BE16" s="3"/>
    </row>
    <row r="17" spans="1:57" x14ac:dyDescent="0.25">
      <c r="A17" s="11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36"/>
      <c r="AJ17" s="36"/>
      <c r="AK17" s="8">
        <f t="shared" si="0"/>
        <v>0</v>
      </c>
      <c r="BE17" s="3"/>
    </row>
    <row r="18" spans="1:57" x14ac:dyDescent="0.25">
      <c r="A18" s="11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36"/>
      <c r="AJ18" s="36"/>
      <c r="AK18" s="8">
        <f t="shared" si="0"/>
        <v>0</v>
      </c>
      <c r="BE18" s="3"/>
    </row>
    <row r="19" spans="1:57" x14ac:dyDescent="0.25">
      <c r="A19" s="11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36"/>
      <c r="AJ19" s="36"/>
      <c r="AK19" s="8">
        <f t="shared" si="0"/>
        <v>0</v>
      </c>
      <c r="BE19" s="3"/>
    </row>
    <row r="20" spans="1:57" x14ac:dyDescent="0.25">
      <c r="A20" s="11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36"/>
      <c r="AJ20" s="36"/>
      <c r="AK20" s="8">
        <f t="shared" si="0"/>
        <v>0</v>
      </c>
      <c r="BE20" s="3"/>
    </row>
    <row r="21" spans="1:57" x14ac:dyDescent="0.25">
      <c r="A21" s="111"/>
      <c r="B21" s="72"/>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8">
        <f t="shared" si="0"/>
        <v>0</v>
      </c>
      <c r="BE21" s="3"/>
    </row>
    <row r="22" spans="1:57" x14ac:dyDescent="0.25">
      <c r="A22" s="11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36"/>
      <c r="AJ22" s="36"/>
      <c r="AK22" s="8">
        <f t="shared" si="0"/>
        <v>0</v>
      </c>
      <c r="BE22" s="3"/>
    </row>
    <row r="23" spans="1:57" x14ac:dyDescent="0.25">
      <c r="A23" s="11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36"/>
      <c r="AJ23" s="36"/>
      <c r="AK23" s="8">
        <f t="shared" si="0"/>
        <v>0</v>
      </c>
      <c r="BE23" s="3"/>
    </row>
    <row r="24" spans="1:57" x14ac:dyDescent="0.25">
      <c r="A24" s="11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36"/>
      <c r="AJ24" s="36"/>
      <c r="AK24" s="8">
        <f t="shared" si="0"/>
        <v>0</v>
      </c>
      <c r="BE24" s="3"/>
    </row>
    <row r="25" spans="1:57" x14ac:dyDescent="0.25">
      <c r="A25" s="11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36"/>
      <c r="AJ25" s="36"/>
      <c r="AK25" s="8">
        <f t="shared" si="0"/>
        <v>0</v>
      </c>
      <c r="BE25" s="3"/>
    </row>
    <row r="26" spans="1:57" x14ac:dyDescent="0.25">
      <c r="A26" s="11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36"/>
      <c r="AJ26" s="36"/>
      <c r="AK26" s="8">
        <f t="shared" si="0"/>
        <v>0</v>
      </c>
      <c r="BE26" s="3"/>
    </row>
    <row r="27" spans="1:57" x14ac:dyDescent="0.25">
      <c r="A27" s="11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36"/>
      <c r="AJ27" s="36"/>
      <c r="AK27" s="8">
        <f t="shared" si="0"/>
        <v>0</v>
      </c>
      <c r="BE27" s="3"/>
    </row>
    <row r="28" spans="1:57" x14ac:dyDescent="0.25">
      <c r="A28" s="11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36"/>
      <c r="AJ28" s="36"/>
      <c r="AK28" s="8">
        <f t="shared" si="0"/>
        <v>0</v>
      </c>
      <c r="BE28" s="3"/>
    </row>
    <row r="29" spans="1:57" x14ac:dyDescent="0.25">
      <c r="A29" s="11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36"/>
      <c r="AJ29" s="36"/>
      <c r="AK29" s="8">
        <f t="shared" si="0"/>
        <v>0</v>
      </c>
      <c r="BE29" s="3"/>
    </row>
    <row r="30" spans="1:57" x14ac:dyDescent="0.25">
      <c r="A30" s="111"/>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36"/>
      <c r="AJ30" s="36"/>
      <c r="AK30" s="8">
        <f t="shared" si="0"/>
        <v>0</v>
      </c>
      <c r="BE30" s="3"/>
    </row>
    <row r="31" spans="1:57" x14ac:dyDescent="0.25">
      <c r="A31" s="111"/>
      <c r="B31" s="35"/>
      <c r="C31" s="35"/>
      <c r="D31" s="35"/>
      <c r="E31" s="35"/>
      <c r="F31" s="35"/>
      <c r="G31" s="35"/>
      <c r="H31" s="35"/>
      <c r="I31" s="35"/>
      <c r="J31" s="35"/>
      <c r="K31" s="35"/>
      <c r="L31" s="35"/>
      <c r="M31" s="35"/>
      <c r="N31" s="35"/>
      <c r="O31" s="35"/>
      <c r="P31" s="35"/>
      <c r="Q31" s="35"/>
      <c r="R31" s="35"/>
      <c r="S31" s="35"/>
      <c r="T31" s="35"/>
      <c r="U31" s="35"/>
      <c r="V31" s="35"/>
      <c r="W31" s="35"/>
      <c r="X31" s="35"/>
      <c r="Y31" s="36"/>
      <c r="Z31" s="36"/>
      <c r="AA31" s="36"/>
      <c r="AB31" s="36"/>
      <c r="AC31" s="36"/>
      <c r="AD31" s="36"/>
      <c r="AE31" s="36"/>
      <c r="AF31" s="36"/>
      <c r="AG31" s="36"/>
      <c r="AH31" s="36"/>
      <c r="AI31" s="36"/>
      <c r="AJ31" s="36"/>
      <c r="AK31" s="8">
        <f t="shared" si="0"/>
        <v>0</v>
      </c>
      <c r="BE31" s="3"/>
    </row>
    <row r="32" spans="1:57" x14ac:dyDescent="0.25">
      <c r="A32" s="24" t="s">
        <v>21</v>
      </c>
      <c r="B32" s="8">
        <f>SUM(B8:B31)</f>
        <v>0</v>
      </c>
      <c r="C32" s="8">
        <f t="shared" ref="C32:X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ref="Y32:AJ32" si="2">SUM(Y8:Y31)</f>
        <v>0</v>
      </c>
      <c r="Z32" s="8">
        <f t="shared" si="2"/>
        <v>0</v>
      </c>
      <c r="AA32" s="8">
        <f t="shared" si="2"/>
        <v>0</v>
      </c>
      <c r="AB32" s="8">
        <f t="shared" si="2"/>
        <v>0</v>
      </c>
      <c r="AC32" s="8">
        <f t="shared" si="2"/>
        <v>0</v>
      </c>
      <c r="AD32" s="8">
        <f t="shared" si="2"/>
        <v>0</v>
      </c>
      <c r="AE32" s="8">
        <f t="shared" si="2"/>
        <v>0</v>
      </c>
      <c r="AF32" s="8">
        <f t="shared" si="2"/>
        <v>0</v>
      </c>
      <c r="AG32" s="8">
        <f t="shared" si="2"/>
        <v>0</v>
      </c>
      <c r="AH32" s="8">
        <f t="shared" si="2"/>
        <v>0</v>
      </c>
      <c r="AI32" s="8">
        <f t="shared" si="2"/>
        <v>0</v>
      </c>
      <c r="AJ32" s="8">
        <f t="shared" si="2"/>
        <v>0</v>
      </c>
      <c r="AK32" s="82" t="e">
        <f>SUM(AK8:AK31)/COUNT(AB8:AB31)</f>
        <v>#DIV/0!</v>
      </c>
      <c r="BE32" s="3"/>
    </row>
    <row r="33" spans="1:57" x14ac:dyDescent="0.25">
      <c r="A33" s="24" t="s">
        <v>22</v>
      </c>
      <c r="B33" s="8" t="e">
        <f>B32/COUNT(B8:B31)*100</f>
        <v>#DIV/0!</v>
      </c>
      <c r="C33" s="8" t="e">
        <f t="shared" ref="C33:AJ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 t="shared" si="3"/>
        <v>#DIV/0!</v>
      </c>
      <c r="AC33" s="8" t="e">
        <f t="shared" si="3"/>
        <v>#DIV/0!</v>
      </c>
      <c r="AD33" s="8" t="e">
        <f t="shared" si="3"/>
        <v>#DIV/0!</v>
      </c>
      <c r="AE33" s="8" t="e">
        <f t="shared" si="3"/>
        <v>#DIV/0!</v>
      </c>
      <c r="AF33" s="8" t="e">
        <f t="shared" si="3"/>
        <v>#DIV/0!</v>
      </c>
      <c r="AG33" s="8" t="e">
        <f t="shared" si="3"/>
        <v>#DIV/0!</v>
      </c>
      <c r="AH33" s="8" t="e">
        <f t="shared" si="3"/>
        <v>#DIV/0!</v>
      </c>
      <c r="AI33" s="8" t="e">
        <f t="shared" si="3"/>
        <v>#DIV/0!</v>
      </c>
      <c r="AJ33" s="8" t="e">
        <f t="shared" si="3"/>
        <v>#DIV/0!</v>
      </c>
      <c r="AK33" s="83"/>
      <c r="BE33" s="3"/>
    </row>
    <row r="34" spans="1:57" ht="6" customHeight="1" x14ac:dyDescent="0.25"/>
    <row r="35" spans="1:57"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c r="AH35" s="98" t="s">
        <v>13</v>
      </c>
      <c r="AI35" s="99"/>
      <c r="AJ35" s="99"/>
      <c r="AK35" s="100"/>
      <c r="BE35" s="3"/>
    </row>
    <row r="36" spans="1:5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c r="AH36" s="101" t="s">
        <v>14</v>
      </c>
      <c r="AI36" s="102"/>
      <c r="AJ36" s="96"/>
      <c r="AK36" s="97"/>
      <c r="BE36" s="3"/>
    </row>
    <row r="37" spans="1:57"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c r="AH37" s="103" t="s">
        <v>15</v>
      </c>
      <c r="AI37" s="104"/>
      <c r="AJ37" s="96"/>
      <c r="AK37" s="97"/>
      <c r="BE37" s="3"/>
    </row>
    <row r="38" spans="1:5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H38" s="105" t="s">
        <v>16</v>
      </c>
      <c r="AI38" s="106"/>
      <c r="AJ38" s="96"/>
      <c r="AK38" s="97"/>
      <c r="BE38" s="3"/>
    </row>
    <row r="39" spans="1:57"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H39" s="107" t="s">
        <v>17</v>
      </c>
      <c r="AI39" s="108"/>
      <c r="AJ39" s="96"/>
      <c r="AK39" s="97"/>
      <c r="BE39" s="3"/>
    </row>
    <row r="40" spans="1:57"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c r="AH40" s="92" t="s">
        <v>18</v>
      </c>
      <c r="AI40" s="93"/>
      <c r="AJ40" s="96"/>
      <c r="AK40" s="97"/>
      <c r="BE40" s="3"/>
    </row>
    <row r="41" spans="1:57"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8"/>
      <c r="AH41" s="94" t="s">
        <v>19</v>
      </c>
      <c r="AI41" s="95"/>
      <c r="AJ41" s="96"/>
      <c r="AK41" s="97"/>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J41:AK41"/>
    <mergeCell ref="AJ38:AK38"/>
    <mergeCell ref="AJ39:AK39"/>
    <mergeCell ref="AJ40:AK40"/>
    <mergeCell ref="AH38:AI38"/>
    <mergeCell ref="AH39:AI39"/>
    <mergeCell ref="AH40:AI40"/>
    <mergeCell ref="AH41:AI41"/>
    <mergeCell ref="AK32:AK33"/>
    <mergeCell ref="AJ36:AK36"/>
    <mergeCell ref="AJ37:AK37"/>
    <mergeCell ref="AH35:AK35"/>
    <mergeCell ref="AH36:AI36"/>
    <mergeCell ref="AH37:AI37"/>
  </mergeCells>
  <conditionalFormatting sqref="AK8:AK31 B33:AJ33">
    <cfRule type="cellIs" dxfId="209" priority="7" operator="greaterThanOrEqual">
      <formula>90</formula>
    </cfRule>
    <cfRule type="cellIs" dxfId="208" priority="8" operator="between">
      <formula>80</formula>
      <formula>89.99</formula>
    </cfRule>
    <cfRule type="cellIs" dxfId="207" priority="9" operator="between">
      <formula>70</formula>
      <formula>79.99</formula>
    </cfRule>
    <cfRule type="cellIs" dxfId="206" priority="10" operator="between">
      <formula>60</formula>
      <formula>69.99</formula>
    </cfRule>
    <cfRule type="cellIs" dxfId="205" priority="11" operator="between">
      <formula>50</formula>
      <formula>59.99</formula>
    </cfRule>
    <cfRule type="cellIs" dxfId="204"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zoomScaleNormal="10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9" customWidth="1"/>
    <col min="58" max="16384" width="9.140625" style="3"/>
  </cols>
  <sheetData>
    <row r="1" spans="1:57" s="10" customFormat="1" ht="15" customHeight="1" x14ac:dyDescent="0.25">
      <c r="A1" s="23" t="s">
        <v>20</v>
      </c>
      <c r="AR1" s="80"/>
    </row>
    <row r="2" spans="1:57" s="10" customFormat="1" ht="15" customHeight="1" x14ac:dyDescent="0.25">
      <c r="A2" s="10" t="s">
        <v>155</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M2" s="78"/>
      <c r="AN2" s="78"/>
      <c r="AP2" s="78"/>
      <c r="AQ2" s="78"/>
      <c r="AR2" s="78"/>
    </row>
    <row r="3" spans="1:57" s="10" customFormat="1" ht="15" customHeight="1" x14ac:dyDescent="0.25">
      <c r="A3" s="10" t="s">
        <v>138</v>
      </c>
      <c r="AR3" s="80"/>
    </row>
    <row r="4" spans="1:57" s="10" customFormat="1" ht="10.5" customHeight="1" x14ac:dyDescent="0.25">
      <c r="AR4" s="80"/>
    </row>
    <row r="5" spans="1:57" s="22" customFormat="1" ht="10.5" customHeight="1" x14ac:dyDescent="0.2">
      <c r="A5" s="73"/>
      <c r="B5" s="73"/>
      <c r="C5" s="73"/>
      <c r="D5" s="73"/>
      <c r="E5" s="73"/>
      <c r="F5" s="73"/>
      <c r="G5" s="73"/>
      <c r="H5" s="73"/>
      <c r="I5" s="73"/>
      <c r="J5" s="73"/>
      <c r="K5" s="74"/>
      <c r="AF5" s="42" t="s">
        <v>76</v>
      </c>
      <c r="AG5" s="34"/>
      <c r="AH5" s="3"/>
      <c r="AI5" s="42" t="s">
        <v>76</v>
      </c>
      <c r="AJ5" s="45" t="s">
        <v>76</v>
      </c>
    </row>
    <row r="6" spans="1:57" s="22" customFormat="1" ht="10.5" customHeight="1" x14ac:dyDescent="0.2">
      <c r="A6" s="20"/>
      <c r="B6" s="42" t="s">
        <v>74</v>
      </c>
      <c r="C6" s="42" t="s">
        <v>75</v>
      </c>
      <c r="D6" s="42" t="s">
        <v>74</v>
      </c>
      <c r="E6" s="42" t="s">
        <v>75</v>
      </c>
      <c r="F6" s="20" t="s">
        <v>61</v>
      </c>
      <c r="G6" s="67" t="s">
        <v>51</v>
      </c>
      <c r="H6" s="44" t="s">
        <v>193</v>
      </c>
      <c r="I6" s="44" t="s">
        <v>193</v>
      </c>
      <c r="J6" s="45" t="s">
        <v>76</v>
      </c>
      <c r="K6" s="42" t="s">
        <v>194</v>
      </c>
      <c r="L6" s="20" t="s">
        <v>219</v>
      </c>
      <c r="M6" s="42" t="s">
        <v>75</v>
      </c>
      <c r="N6" s="44" t="s">
        <v>193</v>
      </c>
      <c r="O6" s="42" t="s">
        <v>199</v>
      </c>
      <c r="P6" s="42" t="s">
        <v>75</v>
      </c>
      <c r="Q6" s="42" t="s">
        <v>74</v>
      </c>
      <c r="R6" s="20" t="s">
        <v>61</v>
      </c>
      <c r="S6" s="20" t="s">
        <v>61</v>
      </c>
      <c r="T6" s="42" t="s">
        <v>42</v>
      </c>
      <c r="U6" s="42" t="s">
        <v>75</v>
      </c>
      <c r="V6" s="44" t="s">
        <v>193</v>
      </c>
      <c r="W6" s="42" t="s">
        <v>199</v>
      </c>
      <c r="X6" s="20" t="s">
        <v>61</v>
      </c>
      <c r="Y6" s="42" t="s">
        <v>199</v>
      </c>
      <c r="Z6" s="42" t="s">
        <v>42</v>
      </c>
      <c r="AA6" s="20" t="s">
        <v>61</v>
      </c>
      <c r="AB6" s="42" t="s">
        <v>199</v>
      </c>
      <c r="AC6" s="20" t="s">
        <v>77</v>
      </c>
      <c r="AD6" s="20" t="s">
        <v>77</v>
      </c>
      <c r="AE6" s="42" t="s">
        <v>199</v>
      </c>
      <c r="AF6" s="20" t="s">
        <v>77</v>
      </c>
      <c r="AG6" s="42" t="s">
        <v>42</v>
      </c>
      <c r="AH6" s="42" t="s">
        <v>222</v>
      </c>
      <c r="AI6" s="20" t="s">
        <v>77</v>
      </c>
      <c r="AJ6" s="20" t="s">
        <v>77</v>
      </c>
      <c r="AK6" s="21"/>
    </row>
    <row r="7" spans="1:57" s="5" customForma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t="s">
        <v>153</v>
      </c>
      <c r="AJ7" s="6" t="s">
        <v>154</v>
      </c>
      <c r="AK7" s="7" t="s">
        <v>11</v>
      </c>
    </row>
    <row r="8" spans="1:57" x14ac:dyDescent="0.2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8">
        <f>SUM(B8:U8)*2+SUM(V8:Z8)*4+SUM(AA8:AH8)*5</f>
        <v>0</v>
      </c>
      <c r="BE8" s="3"/>
    </row>
    <row r="9" spans="1:57" x14ac:dyDescent="0.25">
      <c r="A9" s="111"/>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8">
        <f t="shared" ref="AK9:AK31" si="0">SUM(B9:U9)*2+SUM(V9:Z9)*4+SUM(AA9:AH9)*5</f>
        <v>0</v>
      </c>
      <c r="BE9" s="3"/>
    </row>
    <row r="10" spans="1:57" x14ac:dyDescent="0.25">
      <c r="A10" s="11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8">
        <f t="shared" si="0"/>
        <v>0</v>
      </c>
      <c r="BE10" s="3"/>
    </row>
    <row r="11" spans="1:57" x14ac:dyDescent="0.25">
      <c r="A11" s="11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8">
        <f t="shared" si="0"/>
        <v>0</v>
      </c>
      <c r="BE11" s="3"/>
    </row>
    <row r="12" spans="1:57" x14ac:dyDescent="0.25">
      <c r="A12" s="11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8">
        <f t="shared" si="0"/>
        <v>0</v>
      </c>
      <c r="BE12" s="3"/>
    </row>
    <row r="13" spans="1:57" x14ac:dyDescent="0.25">
      <c r="A13" s="111"/>
      <c r="B13" s="53"/>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8">
        <f t="shared" si="0"/>
        <v>0</v>
      </c>
      <c r="BE13" s="3"/>
    </row>
    <row r="14" spans="1:57" x14ac:dyDescent="0.25">
      <c r="A14" s="11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8">
        <f t="shared" si="0"/>
        <v>0</v>
      </c>
      <c r="BE14" s="3"/>
    </row>
    <row r="15" spans="1:57" x14ac:dyDescent="0.25">
      <c r="A15" s="11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8">
        <f t="shared" si="0"/>
        <v>0</v>
      </c>
      <c r="BE15" s="3"/>
    </row>
    <row r="16" spans="1:57" x14ac:dyDescent="0.25">
      <c r="A16" s="11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8">
        <f t="shared" si="0"/>
        <v>0</v>
      </c>
      <c r="BE16" s="3"/>
    </row>
    <row r="17" spans="1:57" x14ac:dyDescent="0.25">
      <c r="A17" s="11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8">
        <f t="shared" si="0"/>
        <v>0</v>
      </c>
      <c r="BE17" s="3"/>
    </row>
    <row r="18" spans="1:57" x14ac:dyDescent="0.25">
      <c r="A18" s="111"/>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8">
        <f t="shared" si="0"/>
        <v>0</v>
      </c>
      <c r="BE18" s="3"/>
    </row>
    <row r="19" spans="1:57" x14ac:dyDescent="0.25">
      <c r="A19" s="111"/>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8">
        <f t="shared" si="0"/>
        <v>0</v>
      </c>
      <c r="BE19" s="3"/>
    </row>
    <row r="20" spans="1:57" x14ac:dyDescent="0.25">
      <c r="A20" s="11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8">
        <f t="shared" si="0"/>
        <v>0</v>
      </c>
      <c r="BE20" s="3"/>
    </row>
    <row r="21" spans="1:57" x14ac:dyDescent="0.25">
      <c r="A21" s="11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8">
        <f t="shared" si="0"/>
        <v>0</v>
      </c>
      <c r="BE21" s="3"/>
    </row>
    <row r="22" spans="1:57" x14ac:dyDescent="0.25">
      <c r="A22" s="111"/>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8">
        <f t="shared" si="0"/>
        <v>0</v>
      </c>
      <c r="BE22" s="3"/>
    </row>
    <row r="23" spans="1:57" x14ac:dyDescent="0.25">
      <c r="A23" s="11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8">
        <f t="shared" si="0"/>
        <v>0</v>
      </c>
      <c r="BE23" s="3"/>
    </row>
    <row r="24" spans="1:57" x14ac:dyDescent="0.25">
      <c r="A24" s="11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8">
        <f t="shared" si="0"/>
        <v>0</v>
      </c>
      <c r="BE24" s="3"/>
    </row>
    <row r="25" spans="1:57" x14ac:dyDescent="0.25">
      <c r="A25" s="111"/>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8">
        <f t="shared" si="0"/>
        <v>0</v>
      </c>
      <c r="BE25" s="3"/>
    </row>
    <row r="26" spans="1:57" x14ac:dyDescent="0.25">
      <c r="A26" s="11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8">
        <f t="shared" si="0"/>
        <v>0</v>
      </c>
      <c r="BE26" s="3"/>
    </row>
    <row r="27" spans="1:57" x14ac:dyDescent="0.25">
      <c r="A27" s="11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8">
        <f t="shared" si="0"/>
        <v>0</v>
      </c>
      <c r="BE27" s="3"/>
    </row>
    <row r="28" spans="1:57" x14ac:dyDescent="0.25">
      <c r="A28" s="11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8">
        <f t="shared" si="0"/>
        <v>0</v>
      </c>
      <c r="BE28" s="3"/>
    </row>
    <row r="29" spans="1:57" x14ac:dyDescent="0.25">
      <c r="A29" s="11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8">
        <f t="shared" si="0"/>
        <v>0</v>
      </c>
      <c r="BE29" s="3"/>
    </row>
    <row r="30" spans="1:57" x14ac:dyDescent="0.25">
      <c r="A30" s="11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8">
        <f t="shared" si="0"/>
        <v>0</v>
      </c>
      <c r="BE30" s="3"/>
    </row>
    <row r="31" spans="1:57" x14ac:dyDescent="0.25">
      <c r="A31" s="11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8">
        <f t="shared" si="0"/>
        <v>0</v>
      </c>
      <c r="BE31" s="3"/>
    </row>
    <row r="32" spans="1:57" x14ac:dyDescent="0.25">
      <c r="A32" s="24" t="s">
        <v>21</v>
      </c>
      <c r="B32" s="8">
        <f>SUM(B8:B31)</f>
        <v>0</v>
      </c>
      <c r="C32" s="8">
        <f t="shared" ref="C32:AJ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2" t="e">
        <f>SUM(AK8:AK31)/COUNT(B8:B31)</f>
        <v>#DIV/0!</v>
      </c>
      <c r="BE32" s="3"/>
    </row>
    <row r="33" spans="1:57" x14ac:dyDescent="0.25">
      <c r="A33" s="24" t="s">
        <v>22</v>
      </c>
      <c r="B33" s="8" t="e">
        <f>B32/COUNT(B8:B31)*100</f>
        <v>#DIV/0!</v>
      </c>
      <c r="C33" s="8" t="e">
        <f t="shared" ref="C33:A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3"/>
      <c r="BE33" s="3"/>
    </row>
    <row r="34" spans="1:57" ht="6" customHeight="1" x14ac:dyDescent="0.25"/>
    <row r="35" spans="1:57"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c r="AH35" s="98" t="s">
        <v>13</v>
      </c>
      <c r="AI35" s="99"/>
      <c r="AJ35" s="99"/>
      <c r="AK35" s="100"/>
      <c r="BE35" s="3"/>
    </row>
    <row r="36" spans="1:5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c r="AH36" s="101" t="s">
        <v>14</v>
      </c>
      <c r="AI36" s="102"/>
      <c r="AJ36" s="96"/>
      <c r="AK36" s="97"/>
      <c r="BE36" s="3"/>
    </row>
    <row r="37" spans="1:57"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c r="AH37" s="103" t="s">
        <v>15</v>
      </c>
      <c r="AI37" s="104"/>
      <c r="AJ37" s="96"/>
      <c r="AK37" s="97"/>
      <c r="BE37" s="3"/>
    </row>
    <row r="38" spans="1:5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H38" s="105" t="s">
        <v>16</v>
      </c>
      <c r="AI38" s="106"/>
      <c r="AJ38" s="96"/>
      <c r="AK38" s="97"/>
      <c r="BE38" s="3"/>
    </row>
    <row r="39" spans="1:57"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H39" s="107" t="s">
        <v>17</v>
      </c>
      <c r="AI39" s="108"/>
      <c r="AJ39" s="96"/>
      <c r="AK39" s="97"/>
      <c r="BE39" s="3"/>
    </row>
    <row r="40" spans="1:57"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c r="AH40" s="92" t="s">
        <v>18</v>
      </c>
      <c r="AI40" s="93"/>
      <c r="AJ40" s="96"/>
      <c r="AK40" s="97"/>
      <c r="BE40" s="3"/>
    </row>
    <row r="41" spans="1:57"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8"/>
      <c r="AH41" s="94" t="s">
        <v>19</v>
      </c>
      <c r="AI41" s="95"/>
      <c r="AJ41" s="96"/>
      <c r="AK41" s="97"/>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K32:AK33"/>
    <mergeCell ref="AH35:AK35"/>
    <mergeCell ref="AH36:AI36"/>
    <mergeCell ref="AJ36:AK36"/>
    <mergeCell ref="AH37:AI37"/>
    <mergeCell ref="AJ37:AK37"/>
    <mergeCell ref="AH41:AI41"/>
    <mergeCell ref="AJ41:AK41"/>
    <mergeCell ref="AH38:AI38"/>
    <mergeCell ref="AJ38:AK38"/>
    <mergeCell ref="AH39:AI39"/>
    <mergeCell ref="AJ39:AK39"/>
    <mergeCell ref="AH40:AI40"/>
    <mergeCell ref="AJ40:AK40"/>
  </mergeCells>
  <conditionalFormatting sqref="AK8:AK31">
    <cfRule type="cellIs" dxfId="203" priority="7" operator="greaterThanOrEqual">
      <formula>90</formula>
    </cfRule>
    <cfRule type="cellIs" dxfId="202" priority="8" operator="between">
      <formula>80</formula>
      <formula>89.99</formula>
    </cfRule>
    <cfRule type="cellIs" dxfId="201" priority="9" operator="between">
      <formula>70</formula>
      <formula>79.99</formula>
    </cfRule>
    <cfRule type="cellIs" dxfId="200" priority="10" operator="between">
      <formula>60</formula>
      <formula>69.99</formula>
    </cfRule>
    <cfRule type="cellIs" dxfId="199" priority="11" operator="between">
      <formula>50</formula>
      <formula>59.99</formula>
    </cfRule>
    <cfRule type="cellIs" dxfId="198" priority="12" operator="lessThanOrEqual">
      <formula>49.99</formula>
    </cfRule>
  </conditionalFormatting>
  <conditionalFormatting sqref="B33:AJ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s="10" customFormat="1" ht="14.25" customHeight="1" x14ac:dyDescent="0.25">
      <c r="A1" s="23" t="s">
        <v>20</v>
      </c>
    </row>
    <row r="2" spans="1:18" s="10" customFormat="1" ht="14.25" customHeight="1" x14ac:dyDescent="0.25">
      <c r="A2" s="10" t="s">
        <v>144</v>
      </c>
      <c r="B2" s="78"/>
      <c r="C2" s="78"/>
      <c r="D2" s="78"/>
      <c r="E2" s="78"/>
      <c r="F2" s="78"/>
      <c r="G2" s="78"/>
      <c r="H2" s="78"/>
      <c r="I2" s="78"/>
      <c r="J2" s="78"/>
      <c r="K2" s="78"/>
      <c r="L2" s="78"/>
      <c r="M2" s="78"/>
      <c r="P2" s="78"/>
      <c r="Q2" s="78"/>
    </row>
    <row r="3" spans="1:18" s="10" customFormat="1" ht="14.25" customHeight="1" x14ac:dyDescent="0.25">
      <c r="A3" s="10" t="s">
        <v>125</v>
      </c>
    </row>
    <row r="4" spans="1:18" ht="10.5" customHeight="1" x14ac:dyDescent="0.2">
      <c r="A4" s="10"/>
      <c r="B4" s="39"/>
      <c r="C4" s="39"/>
      <c r="D4" s="39"/>
      <c r="E4" s="39"/>
      <c r="F4" s="39"/>
      <c r="G4" s="39"/>
      <c r="H4" s="39"/>
      <c r="I4" s="39"/>
      <c r="J4" s="39"/>
      <c r="K4" s="39"/>
      <c r="L4" s="39"/>
      <c r="M4" s="43"/>
      <c r="N4" s="39"/>
    </row>
    <row r="5" spans="1:18" ht="10.5" customHeight="1" x14ac:dyDescent="0.2">
      <c r="A5" s="10"/>
      <c r="B5" s="39"/>
      <c r="C5" s="39"/>
      <c r="D5" s="39"/>
      <c r="E5" s="39"/>
      <c r="F5" s="39"/>
      <c r="G5" s="39"/>
      <c r="H5" s="39"/>
      <c r="I5" s="39"/>
      <c r="J5" s="39"/>
      <c r="K5" s="39"/>
      <c r="L5" s="39"/>
      <c r="M5" s="39"/>
      <c r="N5" s="39"/>
    </row>
    <row r="6" spans="1:18" s="22" customFormat="1" ht="10.5" customHeight="1" x14ac:dyDescent="0.2">
      <c r="A6" s="20"/>
      <c r="B6" s="42" t="s">
        <v>198</v>
      </c>
      <c r="C6" s="42" t="s">
        <v>198</v>
      </c>
      <c r="D6" s="42" t="s">
        <v>198</v>
      </c>
      <c r="E6" s="42" t="s">
        <v>198</v>
      </c>
      <c r="F6" s="42" t="s">
        <v>218</v>
      </c>
      <c r="G6" s="42" t="s">
        <v>218</v>
      </c>
      <c r="H6" s="20" t="s">
        <v>219</v>
      </c>
      <c r="I6" s="42" t="s">
        <v>212</v>
      </c>
      <c r="J6" s="20" t="s">
        <v>219</v>
      </c>
      <c r="K6" s="20" t="s">
        <v>219</v>
      </c>
      <c r="L6" s="42" t="s">
        <v>198</v>
      </c>
      <c r="M6" s="42" t="s">
        <v>198</v>
      </c>
      <c r="N6" s="20" t="s">
        <v>219</v>
      </c>
      <c r="O6" s="71" t="s">
        <v>213</v>
      </c>
      <c r="P6" s="20" t="s">
        <v>56</v>
      </c>
      <c r="Q6" s="71" t="s">
        <v>213</v>
      </c>
      <c r="R6" s="20"/>
    </row>
    <row r="7" spans="1:1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9" t="s">
        <v>11</v>
      </c>
    </row>
    <row r="8" spans="1:18" ht="14.25" customHeight="1" x14ac:dyDescent="0.25">
      <c r="A8" s="111"/>
      <c r="B8" s="40"/>
      <c r="C8" s="77"/>
      <c r="D8" s="77"/>
      <c r="E8" s="77"/>
      <c r="F8" s="77"/>
      <c r="G8" s="77"/>
      <c r="H8" s="77"/>
      <c r="I8" s="77"/>
      <c r="J8" s="77"/>
      <c r="K8" s="77"/>
      <c r="L8" s="77"/>
      <c r="M8" s="77"/>
      <c r="N8" s="77"/>
      <c r="O8" s="77"/>
      <c r="P8" s="77"/>
      <c r="Q8" s="77"/>
      <c r="R8" s="8">
        <f>SUM(B8:K8)*4+L8*12+M8*16+SUM(N8:Q8)*8</f>
        <v>0</v>
      </c>
    </row>
    <row r="9" spans="1:18" ht="14.25" customHeight="1" x14ac:dyDescent="0.25">
      <c r="A9" s="111"/>
      <c r="B9" s="77"/>
      <c r="C9" s="77"/>
      <c r="D9" s="77"/>
      <c r="E9" s="77"/>
      <c r="F9" s="77"/>
      <c r="G9" s="77"/>
      <c r="H9" s="77"/>
      <c r="I9" s="77"/>
      <c r="J9" s="77"/>
      <c r="K9" s="77"/>
      <c r="L9" s="77"/>
      <c r="M9" s="77"/>
      <c r="N9" s="77"/>
      <c r="O9" s="77"/>
      <c r="P9" s="77"/>
      <c r="Q9" s="77"/>
      <c r="R9" s="8">
        <f t="shared" ref="R9:R31" si="0">SUM(B9:K9)*4+L9*12+M9*16+SUM(N9:Q9)*8</f>
        <v>0</v>
      </c>
    </row>
    <row r="10" spans="1:18" ht="14.25" customHeight="1" x14ac:dyDescent="0.25">
      <c r="A10" s="111"/>
      <c r="B10" s="77"/>
      <c r="C10" s="77"/>
      <c r="D10" s="77"/>
      <c r="E10" s="77"/>
      <c r="F10" s="77"/>
      <c r="G10" s="77"/>
      <c r="H10" s="77"/>
      <c r="I10" s="77"/>
      <c r="J10" s="77"/>
      <c r="K10" s="77"/>
      <c r="L10" s="77"/>
      <c r="M10" s="77"/>
      <c r="N10" s="77"/>
      <c r="O10" s="77"/>
      <c r="P10" s="77"/>
      <c r="Q10" s="77"/>
      <c r="R10" s="8">
        <f t="shared" si="0"/>
        <v>0</v>
      </c>
    </row>
    <row r="11" spans="1:18" ht="14.25" customHeight="1" x14ac:dyDescent="0.25">
      <c r="A11" s="111"/>
      <c r="B11" s="77"/>
      <c r="C11" s="77"/>
      <c r="D11" s="77"/>
      <c r="E11" s="77"/>
      <c r="F11" s="77"/>
      <c r="G11" s="77"/>
      <c r="H11" s="77"/>
      <c r="I11" s="77"/>
      <c r="J11" s="77"/>
      <c r="K11" s="77"/>
      <c r="L11" s="77"/>
      <c r="M11" s="77"/>
      <c r="N11" s="77"/>
      <c r="O11" s="77"/>
      <c r="P11" s="77"/>
      <c r="Q11" s="77"/>
      <c r="R11" s="8">
        <f t="shared" si="0"/>
        <v>0</v>
      </c>
    </row>
    <row r="12" spans="1:18" ht="14.25" customHeight="1" x14ac:dyDescent="0.25">
      <c r="A12" s="111"/>
      <c r="B12" s="77"/>
      <c r="C12" s="77"/>
      <c r="D12" s="77"/>
      <c r="E12" s="77"/>
      <c r="F12" s="77"/>
      <c r="G12" s="77"/>
      <c r="H12" s="77"/>
      <c r="I12" s="77"/>
      <c r="J12" s="77"/>
      <c r="K12" s="77"/>
      <c r="L12" s="77"/>
      <c r="M12" s="77"/>
      <c r="N12" s="77"/>
      <c r="O12" s="77"/>
      <c r="P12" s="77"/>
      <c r="Q12" s="77"/>
      <c r="R12" s="8">
        <f t="shared" si="0"/>
        <v>0</v>
      </c>
    </row>
    <row r="13" spans="1:18" ht="14.25" customHeight="1" x14ac:dyDescent="0.25">
      <c r="A13" s="111"/>
      <c r="B13" s="77"/>
      <c r="C13" s="77"/>
      <c r="D13" s="77"/>
      <c r="E13" s="77"/>
      <c r="F13" s="77"/>
      <c r="G13" s="77"/>
      <c r="H13" s="77"/>
      <c r="I13" s="77"/>
      <c r="J13" s="77"/>
      <c r="K13" s="77"/>
      <c r="L13" s="77"/>
      <c r="M13" s="77"/>
      <c r="N13" s="77"/>
      <c r="O13" s="77"/>
      <c r="P13" s="77"/>
      <c r="Q13" s="77"/>
      <c r="R13" s="8">
        <f t="shared" si="0"/>
        <v>0</v>
      </c>
    </row>
    <row r="14" spans="1:18" ht="14.25" customHeight="1" x14ac:dyDescent="0.25">
      <c r="A14" s="111"/>
      <c r="B14" s="77"/>
      <c r="C14" s="77"/>
      <c r="D14" s="77"/>
      <c r="E14" s="77"/>
      <c r="F14" s="77"/>
      <c r="G14" s="77"/>
      <c r="H14" s="77"/>
      <c r="I14" s="77"/>
      <c r="J14" s="77"/>
      <c r="K14" s="77"/>
      <c r="L14" s="77"/>
      <c r="M14" s="77"/>
      <c r="N14" s="77"/>
      <c r="O14" s="77"/>
      <c r="P14" s="77"/>
      <c r="Q14" s="77"/>
      <c r="R14" s="8">
        <f t="shared" si="0"/>
        <v>0</v>
      </c>
    </row>
    <row r="15" spans="1:18" ht="14.25" customHeight="1" x14ac:dyDescent="0.25">
      <c r="A15" s="111"/>
      <c r="B15" s="77"/>
      <c r="C15" s="77"/>
      <c r="D15" s="77"/>
      <c r="E15" s="77"/>
      <c r="F15" s="77"/>
      <c r="G15" s="77"/>
      <c r="H15" s="77"/>
      <c r="I15" s="77"/>
      <c r="J15" s="77"/>
      <c r="K15" s="77"/>
      <c r="L15" s="77"/>
      <c r="M15" s="77"/>
      <c r="N15" s="77"/>
      <c r="O15" s="77"/>
      <c r="P15" s="77"/>
      <c r="Q15" s="77"/>
      <c r="R15" s="8">
        <f t="shared" si="0"/>
        <v>0</v>
      </c>
    </row>
    <row r="16" spans="1:18" ht="14.25" customHeight="1" x14ac:dyDescent="0.25">
      <c r="A16" s="111"/>
      <c r="B16" s="77"/>
      <c r="C16" s="77"/>
      <c r="D16" s="77"/>
      <c r="E16" s="77"/>
      <c r="F16" s="77"/>
      <c r="G16" s="77"/>
      <c r="H16" s="77"/>
      <c r="I16" s="77"/>
      <c r="J16" s="77"/>
      <c r="K16" s="77"/>
      <c r="L16" s="77"/>
      <c r="M16" s="77"/>
      <c r="N16" s="77"/>
      <c r="O16" s="77"/>
      <c r="P16" s="77"/>
      <c r="Q16" s="77"/>
      <c r="R16" s="8">
        <f t="shared" si="0"/>
        <v>0</v>
      </c>
    </row>
    <row r="17" spans="1:18" ht="14.25" customHeight="1" x14ac:dyDescent="0.25">
      <c r="A17" s="111"/>
      <c r="B17" s="77"/>
      <c r="C17" s="77"/>
      <c r="D17" s="77"/>
      <c r="E17" s="77"/>
      <c r="F17" s="77"/>
      <c r="G17" s="77"/>
      <c r="H17" s="77"/>
      <c r="I17" s="77"/>
      <c r="J17" s="77"/>
      <c r="K17" s="77"/>
      <c r="L17" s="77"/>
      <c r="M17" s="77"/>
      <c r="N17" s="77"/>
      <c r="O17" s="77"/>
      <c r="P17" s="77"/>
      <c r="Q17" s="77"/>
      <c r="R17" s="8">
        <f t="shared" si="0"/>
        <v>0</v>
      </c>
    </row>
    <row r="18" spans="1:18" ht="14.25" customHeight="1" x14ac:dyDescent="0.25">
      <c r="A18" s="111"/>
      <c r="B18" s="77"/>
      <c r="C18" s="77"/>
      <c r="D18" s="77"/>
      <c r="E18" s="77"/>
      <c r="F18" s="77"/>
      <c r="G18" s="77"/>
      <c r="H18" s="77"/>
      <c r="I18" s="77"/>
      <c r="J18" s="77"/>
      <c r="K18" s="77"/>
      <c r="L18" s="77"/>
      <c r="M18" s="77"/>
      <c r="N18" s="77"/>
      <c r="O18" s="77"/>
      <c r="P18" s="77"/>
      <c r="Q18" s="77"/>
      <c r="R18" s="8">
        <f t="shared" si="0"/>
        <v>0</v>
      </c>
    </row>
    <row r="19" spans="1:18" ht="14.25" customHeight="1" x14ac:dyDescent="0.25">
      <c r="A19" s="111"/>
      <c r="B19" s="40"/>
      <c r="C19" s="40"/>
      <c r="D19" s="40"/>
      <c r="E19" s="40"/>
      <c r="F19" s="40"/>
      <c r="G19" s="40"/>
      <c r="H19" s="40"/>
      <c r="I19" s="40"/>
      <c r="J19" s="40"/>
      <c r="K19" s="40"/>
      <c r="L19" s="40"/>
      <c r="M19" s="40"/>
      <c r="N19" s="62"/>
      <c r="O19" s="62"/>
      <c r="P19" s="62"/>
      <c r="Q19" s="40"/>
      <c r="R19" s="8">
        <f t="shared" si="0"/>
        <v>0</v>
      </c>
    </row>
    <row r="20" spans="1:18" ht="14.25" customHeight="1" x14ac:dyDescent="0.25">
      <c r="A20" s="111"/>
      <c r="B20" s="40"/>
      <c r="C20" s="77"/>
      <c r="D20" s="77"/>
      <c r="E20" s="77"/>
      <c r="F20" s="77"/>
      <c r="G20" s="77"/>
      <c r="H20" s="77"/>
      <c r="I20" s="77"/>
      <c r="J20" s="77"/>
      <c r="K20" s="77"/>
      <c r="L20" s="77"/>
      <c r="M20" s="77"/>
      <c r="N20" s="77"/>
      <c r="O20" s="77"/>
      <c r="P20" s="77"/>
      <c r="Q20" s="77"/>
      <c r="R20" s="8">
        <f t="shared" si="0"/>
        <v>0</v>
      </c>
    </row>
    <row r="21" spans="1:18" ht="14.25" customHeight="1" x14ac:dyDescent="0.25">
      <c r="A21" s="111"/>
      <c r="B21" s="40"/>
      <c r="C21" s="77"/>
      <c r="D21" s="77"/>
      <c r="E21" s="77"/>
      <c r="F21" s="77"/>
      <c r="G21" s="77"/>
      <c r="H21" s="77"/>
      <c r="I21" s="77"/>
      <c r="J21" s="77"/>
      <c r="K21" s="77"/>
      <c r="L21" s="77"/>
      <c r="M21" s="77"/>
      <c r="N21" s="77"/>
      <c r="O21" s="77"/>
      <c r="P21" s="77"/>
      <c r="Q21" s="77"/>
      <c r="R21" s="8">
        <f t="shared" si="0"/>
        <v>0</v>
      </c>
    </row>
    <row r="22" spans="1:18" ht="14.25" customHeight="1" x14ac:dyDescent="0.25">
      <c r="A22" s="111"/>
      <c r="B22" s="40"/>
      <c r="C22" s="77"/>
      <c r="D22" s="77"/>
      <c r="E22" s="77"/>
      <c r="F22" s="77"/>
      <c r="G22" s="77"/>
      <c r="H22" s="77"/>
      <c r="I22" s="77"/>
      <c r="J22" s="77"/>
      <c r="K22" s="77"/>
      <c r="L22" s="77"/>
      <c r="M22" s="77"/>
      <c r="N22" s="77"/>
      <c r="O22" s="77"/>
      <c r="P22" s="77"/>
      <c r="Q22" s="77"/>
      <c r="R22" s="8">
        <f t="shared" si="0"/>
        <v>0</v>
      </c>
    </row>
    <row r="23" spans="1:18" ht="14.25" customHeight="1" x14ac:dyDescent="0.25">
      <c r="A23" s="111"/>
      <c r="B23" s="40"/>
      <c r="C23" s="77"/>
      <c r="D23" s="77"/>
      <c r="E23" s="77"/>
      <c r="F23" s="77"/>
      <c r="G23" s="77"/>
      <c r="H23" s="77"/>
      <c r="I23" s="77"/>
      <c r="J23" s="77"/>
      <c r="K23" s="77"/>
      <c r="L23" s="77"/>
      <c r="M23" s="77"/>
      <c r="N23" s="77"/>
      <c r="O23" s="77"/>
      <c r="P23" s="77"/>
      <c r="Q23" s="77"/>
      <c r="R23" s="8">
        <f t="shared" si="0"/>
        <v>0</v>
      </c>
    </row>
    <row r="24" spans="1:18" ht="14.25" customHeight="1" x14ac:dyDescent="0.25">
      <c r="A24" s="111"/>
      <c r="B24" s="40"/>
      <c r="C24" s="40"/>
      <c r="D24" s="40"/>
      <c r="E24" s="40"/>
      <c r="F24" s="40"/>
      <c r="G24" s="40"/>
      <c r="H24" s="40"/>
      <c r="I24" s="40"/>
      <c r="J24" s="40"/>
      <c r="K24" s="40"/>
      <c r="L24" s="40"/>
      <c r="M24" s="40"/>
      <c r="N24" s="62"/>
      <c r="O24" s="62"/>
      <c r="P24" s="62"/>
      <c r="Q24" s="40"/>
      <c r="R24" s="8">
        <f t="shared" si="0"/>
        <v>0</v>
      </c>
    </row>
    <row r="25" spans="1:18" ht="14.25" customHeight="1" x14ac:dyDescent="0.25">
      <c r="A25" s="111"/>
      <c r="B25" s="40"/>
      <c r="C25" s="40"/>
      <c r="D25" s="40"/>
      <c r="E25" s="40"/>
      <c r="F25" s="40"/>
      <c r="G25" s="40"/>
      <c r="H25" s="40"/>
      <c r="I25" s="40"/>
      <c r="J25" s="40"/>
      <c r="K25" s="40"/>
      <c r="L25" s="40"/>
      <c r="M25" s="40"/>
      <c r="N25" s="62"/>
      <c r="O25" s="62"/>
      <c r="P25" s="62"/>
      <c r="Q25" s="40"/>
      <c r="R25" s="8">
        <f t="shared" si="0"/>
        <v>0</v>
      </c>
    </row>
    <row r="26" spans="1:18" ht="14.25" customHeight="1" x14ac:dyDescent="0.25">
      <c r="A26" s="111"/>
      <c r="B26" s="40"/>
      <c r="C26" s="40"/>
      <c r="D26" s="40"/>
      <c r="E26" s="40"/>
      <c r="F26" s="40"/>
      <c r="G26" s="40"/>
      <c r="H26" s="40"/>
      <c r="I26" s="40"/>
      <c r="J26" s="40"/>
      <c r="K26" s="40"/>
      <c r="L26" s="40"/>
      <c r="M26" s="40"/>
      <c r="N26" s="62"/>
      <c r="O26" s="62"/>
      <c r="P26" s="62"/>
      <c r="Q26" s="40"/>
      <c r="R26" s="8">
        <f t="shared" si="0"/>
        <v>0</v>
      </c>
    </row>
    <row r="27" spans="1:18" ht="14.25" customHeight="1" x14ac:dyDescent="0.25">
      <c r="A27" s="111"/>
      <c r="B27" s="40"/>
      <c r="C27" s="40"/>
      <c r="D27" s="40"/>
      <c r="E27" s="40"/>
      <c r="F27" s="40"/>
      <c r="G27" s="40"/>
      <c r="H27" s="40"/>
      <c r="I27" s="40"/>
      <c r="J27" s="40"/>
      <c r="K27" s="40"/>
      <c r="L27" s="40"/>
      <c r="M27" s="40"/>
      <c r="N27" s="62"/>
      <c r="O27" s="62"/>
      <c r="P27" s="62"/>
      <c r="Q27" s="40"/>
      <c r="R27" s="8">
        <f t="shared" si="0"/>
        <v>0</v>
      </c>
    </row>
    <row r="28" spans="1:18" ht="14.25" customHeight="1" x14ac:dyDescent="0.25">
      <c r="A28" s="111"/>
      <c r="B28" s="40"/>
      <c r="C28" s="40"/>
      <c r="D28" s="40"/>
      <c r="E28" s="40"/>
      <c r="F28" s="40"/>
      <c r="G28" s="40"/>
      <c r="H28" s="40"/>
      <c r="I28" s="40"/>
      <c r="J28" s="40"/>
      <c r="K28" s="40"/>
      <c r="L28" s="40"/>
      <c r="M28" s="40"/>
      <c r="N28" s="62"/>
      <c r="O28" s="62"/>
      <c r="P28" s="62"/>
      <c r="Q28" s="40"/>
      <c r="R28" s="8">
        <f t="shared" si="0"/>
        <v>0</v>
      </c>
    </row>
    <row r="29" spans="1:18" ht="14.25" customHeight="1" x14ac:dyDescent="0.25">
      <c r="A29" s="111"/>
      <c r="B29" s="40"/>
      <c r="C29" s="40"/>
      <c r="D29" s="40"/>
      <c r="E29" s="40"/>
      <c r="F29" s="40"/>
      <c r="G29" s="40"/>
      <c r="H29" s="40"/>
      <c r="I29" s="40"/>
      <c r="J29" s="40"/>
      <c r="K29" s="40"/>
      <c r="L29" s="40"/>
      <c r="M29" s="40"/>
      <c r="N29" s="62"/>
      <c r="O29" s="62"/>
      <c r="P29" s="62"/>
      <c r="Q29" s="40"/>
      <c r="R29" s="8">
        <f t="shared" si="0"/>
        <v>0</v>
      </c>
    </row>
    <row r="30" spans="1:18" ht="14.25" customHeight="1" x14ac:dyDescent="0.25">
      <c r="A30" s="111"/>
      <c r="B30" s="40"/>
      <c r="C30" s="40"/>
      <c r="D30" s="40"/>
      <c r="E30" s="40"/>
      <c r="F30" s="40"/>
      <c r="G30" s="40"/>
      <c r="H30" s="40"/>
      <c r="I30" s="40"/>
      <c r="J30" s="40"/>
      <c r="K30" s="40"/>
      <c r="L30" s="40"/>
      <c r="M30" s="40"/>
      <c r="N30" s="62"/>
      <c r="O30" s="62"/>
      <c r="P30" s="62"/>
      <c r="Q30" s="40"/>
      <c r="R30" s="8">
        <f t="shared" si="0"/>
        <v>0</v>
      </c>
    </row>
    <row r="31" spans="1:18" ht="14.25" customHeight="1" x14ac:dyDescent="0.25">
      <c r="A31" s="111"/>
      <c r="B31" s="40"/>
      <c r="C31" s="40"/>
      <c r="D31" s="40"/>
      <c r="E31" s="40"/>
      <c r="F31" s="40"/>
      <c r="G31" s="40"/>
      <c r="H31" s="40"/>
      <c r="I31" s="40"/>
      <c r="J31" s="40"/>
      <c r="K31" s="40"/>
      <c r="L31" s="40"/>
      <c r="M31" s="40"/>
      <c r="N31" s="62"/>
      <c r="O31" s="62"/>
      <c r="P31" s="62"/>
      <c r="Q31" s="40"/>
      <c r="R31" s="8">
        <f t="shared" si="0"/>
        <v>0</v>
      </c>
    </row>
    <row r="32" spans="1:18" ht="14.25" customHeight="1" x14ac:dyDescent="0.25">
      <c r="A32" s="24"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P32" si="2">SUM(N8:N31)</f>
        <v>0</v>
      </c>
      <c r="O32" s="8">
        <f t="shared" si="2"/>
        <v>0</v>
      </c>
      <c r="P32" s="8">
        <f t="shared" si="2"/>
        <v>0</v>
      </c>
      <c r="Q32" s="8">
        <f t="shared" si="1"/>
        <v>0</v>
      </c>
      <c r="R32" s="82" t="e">
        <f>SUM(R8:R31)/COUNT(B8:B31)</f>
        <v>#DIV/0!</v>
      </c>
    </row>
    <row r="33" spans="1:18" ht="14.25" customHeight="1" x14ac:dyDescent="0.25">
      <c r="A33" s="24" t="s">
        <v>22</v>
      </c>
      <c r="B33" s="8" t="e">
        <f>B32/COUNT(B8:B31)*100</f>
        <v>#DIV/0!</v>
      </c>
      <c r="C33" s="8" t="e">
        <f t="shared" ref="C33:Q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ref="N33:P33" si="4">N32/COUNT(N8:N31)*100</f>
        <v>#DIV/0!</v>
      </c>
      <c r="O33" s="8" t="e">
        <f t="shared" si="4"/>
        <v>#DIV/0!</v>
      </c>
      <c r="P33" s="8" t="e">
        <f t="shared" si="4"/>
        <v>#DIV/0!</v>
      </c>
      <c r="Q33" s="8" t="e">
        <f t="shared" si="3"/>
        <v>#DIV/0!</v>
      </c>
      <c r="R33" s="83"/>
    </row>
    <row r="34" spans="1:18" ht="14.25" customHeight="1" x14ac:dyDescent="0.25"/>
    <row r="35" spans="1:18" ht="14.25" customHeight="1" x14ac:dyDescent="0.25">
      <c r="A35" s="19" t="s">
        <v>12</v>
      </c>
      <c r="B35" s="11"/>
      <c r="C35" s="11"/>
      <c r="D35" s="11"/>
      <c r="E35" s="11"/>
      <c r="F35" s="11"/>
      <c r="G35" s="11"/>
      <c r="H35" s="11"/>
      <c r="I35" s="11"/>
      <c r="J35" s="11"/>
      <c r="K35" s="11"/>
      <c r="L35" s="11"/>
      <c r="M35" s="12"/>
      <c r="O35" s="84" t="s">
        <v>13</v>
      </c>
      <c r="P35" s="84"/>
      <c r="Q35" s="84"/>
      <c r="R35" s="84"/>
    </row>
    <row r="36" spans="1:18" ht="14.25" customHeight="1" x14ac:dyDescent="0.25">
      <c r="A36" s="13"/>
      <c r="B36" s="14"/>
      <c r="C36" s="14"/>
      <c r="D36" s="14"/>
      <c r="E36" s="14"/>
      <c r="F36" s="14"/>
      <c r="G36" s="14"/>
      <c r="H36" s="14"/>
      <c r="I36" s="14"/>
      <c r="J36" s="14"/>
      <c r="K36" s="14"/>
      <c r="L36" s="14"/>
      <c r="M36" s="15"/>
      <c r="O36" s="85" t="s">
        <v>14</v>
      </c>
      <c r="P36" s="85"/>
      <c r="Q36" s="86"/>
      <c r="R36" s="86"/>
    </row>
    <row r="37" spans="1:18" ht="14.25" customHeight="1" x14ac:dyDescent="0.25">
      <c r="A37" s="13"/>
      <c r="B37" s="14"/>
      <c r="C37" s="14"/>
      <c r="D37" s="14"/>
      <c r="E37" s="14"/>
      <c r="F37" s="14"/>
      <c r="G37" s="14"/>
      <c r="H37" s="14"/>
      <c r="I37" s="14"/>
      <c r="J37" s="14"/>
      <c r="K37" s="14"/>
      <c r="L37" s="14"/>
      <c r="M37" s="15"/>
      <c r="O37" s="87" t="s">
        <v>15</v>
      </c>
      <c r="P37" s="87"/>
      <c r="Q37" s="86"/>
      <c r="R37" s="86"/>
    </row>
    <row r="38" spans="1:18" ht="14.25" customHeight="1" x14ac:dyDescent="0.25">
      <c r="A38" s="13"/>
      <c r="B38" s="14"/>
      <c r="C38" s="14"/>
      <c r="D38" s="14"/>
      <c r="E38" s="14"/>
      <c r="F38" s="14"/>
      <c r="G38" s="14"/>
      <c r="H38" s="14"/>
      <c r="I38" s="14"/>
      <c r="J38" s="14"/>
      <c r="K38" s="14"/>
      <c r="L38" s="14"/>
      <c r="M38" s="15"/>
      <c r="O38" s="89" t="s">
        <v>16</v>
      </c>
      <c r="P38" s="89"/>
      <c r="Q38" s="86"/>
      <c r="R38" s="86"/>
    </row>
    <row r="39" spans="1:18" ht="14.25" customHeight="1" x14ac:dyDescent="0.25">
      <c r="A39" s="13"/>
      <c r="B39" s="14"/>
      <c r="C39" s="14"/>
      <c r="D39" s="14"/>
      <c r="E39" s="14"/>
      <c r="F39" s="14"/>
      <c r="G39" s="14"/>
      <c r="H39" s="14"/>
      <c r="I39" s="14"/>
      <c r="J39" s="14"/>
      <c r="K39" s="14"/>
      <c r="L39" s="14"/>
      <c r="M39" s="15"/>
      <c r="O39" s="90" t="s">
        <v>17</v>
      </c>
      <c r="P39" s="90"/>
      <c r="Q39" s="86"/>
      <c r="R39" s="86"/>
    </row>
    <row r="40" spans="1:18" ht="14.25" customHeight="1" x14ac:dyDescent="0.25">
      <c r="A40" s="13"/>
      <c r="B40" s="14"/>
      <c r="C40" s="14"/>
      <c r="D40" s="14"/>
      <c r="E40" s="14"/>
      <c r="F40" s="14"/>
      <c r="G40" s="14"/>
      <c r="H40" s="14"/>
      <c r="I40" s="14"/>
      <c r="J40" s="14"/>
      <c r="K40" s="14"/>
      <c r="L40" s="14"/>
      <c r="M40" s="15"/>
      <c r="O40" s="91" t="s">
        <v>18</v>
      </c>
      <c r="P40" s="91"/>
      <c r="Q40" s="86"/>
      <c r="R40" s="86"/>
    </row>
    <row r="41" spans="1:18" ht="14.25" customHeight="1" x14ac:dyDescent="0.25">
      <c r="A41" s="16"/>
      <c r="B41" s="17"/>
      <c r="C41" s="17"/>
      <c r="D41" s="17"/>
      <c r="E41" s="17"/>
      <c r="F41" s="17"/>
      <c r="G41" s="17"/>
      <c r="H41" s="17"/>
      <c r="I41" s="17"/>
      <c r="J41" s="17"/>
      <c r="K41" s="17"/>
      <c r="L41" s="17"/>
      <c r="M41" s="18"/>
      <c r="O41" s="88" t="s">
        <v>19</v>
      </c>
      <c r="P41" s="88"/>
      <c r="Q41" s="86"/>
      <c r="R41" s="86"/>
    </row>
  </sheetData>
  <mergeCells count="14">
    <mergeCell ref="O41:P41"/>
    <mergeCell ref="Q41:R41"/>
    <mergeCell ref="O38:P38"/>
    <mergeCell ref="Q38:R38"/>
    <mergeCell ref="O39:P39"/>
    <mergeCell ref="Q39:R39"/>
    <mergeCell ref="O40:P40"/>
    <mergeCell ref="Q40:R40"/>
    <mergeCell ref="R32:R33"/>
    <mergeCell ref="O35:R35"/>
    <mergeCell ref="O36:P36"/>
    <mergeCell ref="Q36:R36"/>
    <mergeCell ref="O37:P37"/>
    <mergeCell ref="Q37:R37"/>
  </mergeCells>
  <conditionalFormatting sqref="B33:Q33">
    <cfRule type="cellIs" dxfId="401" priority="13" operator="greaterThanOrEqual">
      <formula>90</formula>
    </cfRule>
    <cfRule type="cellIs" dxfId="400" priority="14" operator="between">
      <formula>80</formula>
      <formula>89.99</formula>
    </cfRule>
    <cfRule type="cellIs" dxfId="399" priority="15" operator="between">
      <formula>70</formula>
      <formula>79.99</formula>
    </cfRule>
    <cfRule type="cellIs" dxfId="398" priority="16" operator="between">
      <formula>60</formula>
      <formula>69.99</formula>
    </cfRule>
    <cfRule type="cellIs" dxfId="397" priority="17" operator="between">
      <formula>50</formula>
      <formula>59.99</formula>
    </cfRule>
    <cfRule type="cellIs" dxfId="396" priority="18" operator="lessThanOrEqual">
      <formula>49.99</formula>
    </cfRule>
  </conditionalFormatting>
  <conditionalFormatting sqref="R8:R31">
    <cfRule type="cellIs" dxfId="395" priority="1" operator="greaterThanOrEqual">
      <formula>90</formula>
    </cfRule>
    <cfRule type="cellIs" dxfId="394" priority="2" operator="between">
      <formula>80</formula>
      <formula>89.99</formula>
    </cfRule>
    <cfRule type="cellIs" dxfId="393" priority="3" operator="between">
      <formula>70</formula>
      <formula>79.99</formula>
    </cfRule>
    <cfRule type="cellIs" dxfId="392" priority="4" operator="between">
      <formula>60</formula>
      <formula>69.99</formula>
    </cfRule>
    <cfRule type="cellIs" dxfId="391" priority="5" operator="between">
      <formula>50</formula>
      <formula>59.99</formula>
    </cfRule>
    <cfRule type="cellIs" dxfId="39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1"/>
  <sheetViews>
    <sheetView showGridLines="0" workbookViewId="0"/>
  </sheetViews>
  <sheetFormatPr defaultRowHeight="15" x14ac:dyDescent="0.25"/>
  <cols>
    <col min="1" max="1" width="26.140625" style="3" customWidth="1"/>
    <col min="2" max="8" width="7.140625" style="3" customWidth="1"/>
    <col min="9" max="16384" width="9.140625" style="3"/>
  </cols>
  <sheetData>
    <row r="1" spans="1:8" s="10" customFormat="1" ht="14.25" customHeight="1" x14ac:dyDescent="0.25">
      <c r="A1" s="23" t="s">
        <v>20</v>
      </c>
    </row>
    <row r="2" spans="1:8" s="10" customFormat="1" ht="14.25" customHeight="1" x14ac:dyDescent="0.25">
      <c r="A2" s="10" t="s">
        <v>185</v>
      </c>
      <c r="B2" s="78"/>
      <c r="C2" s="78"/>
      <c r="D2" s="78"/>
      <c r="E2" s="78"/>
      <c r="F2" s="78"/>
      <c r="G2" s="78"/>
      <c r="H2" s="78"/>
    </row>
    <row r="3" spans="1:8" s="10" customFormat="1" ht="14.25" customHeight="1" x14ac:dyDescent="0.25">
      <c r="A3" s="10" t="s">
        <v>161</v>
      </c>
    </row>
    <row r="4" spans="1:8" ht="10.5" customHeight="1" x14ac:dyDescent="0.25">
      <c r="A4" s="10"/>
    </row>
    <row r="5" spans="1:8" ht="10.5" customHeight="1" x14ac:dyDescent="0.25">
      <c r="A5" s="10"/>
    </row>
    <row r="6" spans="1:8" s="22" customFormat="1" ht="10.5" customHeight="1" x14ac:dyDescent="0.25">
      <c r="A6" s="20"/>
      <c r="B6" s="56" t="s">
        <v>183</v>
      </c>
      <c r="C6" s="56" t="s">
        <v>183</v>
      </c>
      <c r="D6" s="56" t="s">
        <v>183</v>
      </c>
      <c r="E6" s="56" t="s">
        <v>184</v>
      </c>
      <c r="F6" s="56" t="s">
        <v>184</v>
      </c>
      <c r="G6" s="56" t="s">
        <v>184</v>
      </c>
      <c r="H6" s="56" t="s">
        <v>184</v>
      </c>
    </row>
    <row r="7" spans="1:8" s="5" customFormat="1" ht="14.25" customHeight="1" x14ac:dyDescent="0.25">
      <c r="A7" s="6" t="s">
        <v>10</v>
      </c>
      <c r="B7" s="6">
        <v>1</v>
      </c>
      <c r="C7" s="6">
        <v>2</v>
      </c>
      <c r="D7" s="6">
        <v>3</v>
      </c>
      <c r="E7" s="6">
        <v>4</v>
      </c>
      <c r="F7" s="6">
        <v>5</v>
      </c>
      <c r="G7" s="6">
        <v>6</v>
      </c>
      <c r="H7" s="6">
        <v>7</v>
      </c>
    </row>
    <row r="8" spans="1:8" ht="14.25" customHeight="1" x14ac:dyDescent="0.25">
      <c r="A8" s="111"/>
      <c r="B8" s="60"/>
      <c r="C8" s="60"/>
      <c r="D8" s="60"/>
      <c r="E8" s="60"/>
      <c r="F8" s="60"/>
      <c r="G8" s="60"/>
      <c r="H8" s="60"/>
    </row>
    <row r="9" spans="1:8" ht="14.25" customHeight="1" x14ac:dyDescent="0.25">
      <c r="A9" s="111"/>
      <c r="B9" s="60"/>
      <c r="C9" s="60"/>
      <c r="D9" s="60"/>
      <c r="E9" s="60"/>
      <c r="F9" s="60"/>
      <c r="G9" s="60"/>
      <c r="H9" s="60"/>
    </row>
    <row r="10" spans="1:8" ht="14.25" customHeight="1" x14ac:dyDescent="0.25">
      <c r="A10" s="111"/>
      <c r="B10" s="60"/>
      <c r="C10" s="60"/>
      <c r="D10" s="60"/>
      <c r="E10" s="60"/>
      <c r="F10" s="60"/>
      <c r="G10" s="60"/>
      <c r="H10" s="60"/>
    </row>
    <row r="11" spans="1:8" ht="14.25" customHeight="1" x14ac:dyDescent="0.25">
      <c r="A11" s="111"/>
      <c r="B11" s="60"/>
      <c r="C11" s="60"/>
      <c r="D11" s="60"/>
      <c r="E11" s="60"/>
      <c r="F11" s="60"/>
      <c r="G11" s="60"/>
      <c r="H11" s="60"/>
    </row>
    <row r="12" spans="1:8" ht="14.25" customHeight="1" x14ac:dyDescent="0.25">
      <c r="A12" s="111"/>
      <c r="B12" s="60"/>
      <c r="C12" s="60"/>
      <c r="D12" s="60"/>
      <c r="E12" s="60"/>
      <c r="F12" s="60"/>
      <c r="G12" s="60"/>
      <c r="H12" s="60"/>
    </row>
    <row r="13" spans="1:8" ht="14.25" customHeight="1" x14ac:dyDescent="0.25">
      <c r="A13" s="111"/>
      <c r="B13" s="60"/>
      <c r="C13" s="60"/>
      <c r="D13" s="60"/>
      <c r="E13" s="60"/>
      <c r="F13" s="60"/>
      <c r="G13" s="60"/>
      <c r="H13" s="60"/>
    </row>
    <row r="14" spans="1:8" ht="14.25" customHeight="1" x14ac:dyDescent="0.25">
      <c r="A14" s="111"/>
      <c r="B14" s="60"/>
      <c r="C14" s="60"/>
      <c r="D14" s="60"/>
      <c r="E14" s="60"/>
      <c r="F14" s="60"/>
      <c r="G14" s="60"/>
      <c r="H14" s="60"/>
    </row>
    <row r="15" spans="1:8" ht="14.25" customHeight="1" x14ac:dyDescent="0.25">
      <c r="A15" s="111"/>
      <c r="B15" s="60"/>
      <c r="C15" s="60"/>
      <c r="D15" s="60"/>
      <c r="E15" s="60"/>
      <c r="F15" s="60"/>
      <c r="G15" s="60"/>
      <c r="H15" s="60"/>
    </row>
    <row r="16" spans="1:8" ht="14.25" customHeight="1" x14ac:dyDescent="0.25">
      <c r="A16" s="111"/>
      <c r="B16" s="60"/>
      <c r="C16" s="60"/>
      <c r="D16" s="60"/>
      <c r="E16" s="60"/>
      <c r="F16" s="60"/>
      <c r="G16" s="60"/>
      <c r="H16" s="60"/>
    </row>
    <row r="17" spans="1:8" ht="14.25" customHeight="1" x14ac:dyDescent="0.25">
      <c r="A17" s="111"/>
      <c r="B17" s="60"/>
      <c r="C17" s="60"/>
      <c r="D17" s="60"/>
      <c r="E17" s="60"/>
      <c r="F17" s="60"/>
      <c r="G17" s="60"/>
      <c r="H17" s="60"/>
    </row>
    <row r="18" spans="1:8" ht="14.25" customHeight="1" x14ac:dyDescent="0.25">
      <c r="A18" s="111"/>
      <c r="B18" s="60"/>
      <c r="C18" s="60"/>
      <c r="D18" s="60"/>
      <c r="E18" s="60"/>
      <c r="F18" s="60"/>
      <c r="G18" s="60"/>
      <c r="H18" s="60"/>
    </row>
    <row r="19" spans="1:8" ht="14.25" customHeight="1" x14ac:dyDescent="0.25">
      <c r="A19" s="111"/>
      <c r="B19" s="60"/>
      <c r="C19" s="60"/>
      <c r="D19" s="60"/>
      <c r="E19" s="60"/>
      <c r="F19" s="60"/>
      <c r="G19" s="60"/>
      <c r="H19" s="60"/>
    </row>
    <row r="20" spans="1:8" ht="14.25" customHeight="1" x14ac:dyDescent="0.25">
      <c r="A20" s="111"/>
      <c r="B20" s="60"/>
      <c r="C20" s="60"/>
      <c r="D20" s="60"/>
      <c r="E20" s="60"/>
      <c r="F20" s="60"/>
      <c r="G20" s="60"/>
      <c r="H20" s="60"/>
    </row>
    <row r="21" spans="1:8" ht="14.25" customHeight="1" x14ac:dyDescent="0.25">
      <c r="A21" s="111"/>
      <c r="B21" s="60"/>
      <c r="C21" s="60"/>
      <c r="D21" s="60"/>
      <c r="E21" s="60"/>
      <c r="F21" s="60"/>
      <c r="G21" s="60"/>
      <c r="H21" s="60"/>
    </row>
    <row r="22" spans="1:8" ht="14.25" customHeight="1" x14ac:dyDescent="0.25">
      <c r="A22" s="111"/>
      <c r="B22" s="60"/>
      <c r="C22" s="60"/>
      <c r="D22" s="60"/>
      <c r="E22" s="60"/>
      <c r="F22" s="60"/>
      <c r="G22" s="60"/>
      <c r="H22" s="60"/>
    </row>
    <row r="23" spans="1:8" ht="14.25" customHeight="1" x14ac:dyDescent="0.25">
      <c r="A23" s="111"/>
      <c r="B23" s="60"/>
      <c r="C23" s="60"/>
      <c r="D23" s="60"/>
      <c r="E23" s="60"/>
      <c r="F23" s="60"/>
      <c r="G23" s="60"/>
      <c r="H23" s="60"/>
    </row>
    <row r="24" spans="1:8" ht="14.25" customHeight="1" x14ac:dyDescent="0.25">
      <c r="A24" s="111"/>
      <c r="B24" s="60"/>
      <c r="C24" s="60"/>
      <c r="D24" s="60"/>
      <c r="E24" s="60"/>
      <c r="F24" s="60"/>
      <c r="G24" s="60"/>
      <c r="H24" s="60"/>
    </row>
    <row r="25" spans="1:8" ht="14.25" customHeight="1" x14ac:dyDescent="0.25">
      <c r="A25" s="111"/>
      <c r="B25" s="60"/>
      <c r="C25" s="60"/>
      <c r="D25" s="60"/>
      <c r="E25" s="60"/>
      <c r="F25" s="60"/>
      <c r="G25" s="60"/>
      <c r="H25" s="60"/>
    </row>
    <row r="26" spans="1:8" ht="14.25" customHeight="1" x14ac:dyDescent="0.25">
      <c r="A26" s="111"/>
      <c r="B26" s="60"/>
      <c r="C26" s="76"/>
      <c r="D26" s="76"/>
      <c r="E26" s="76"/>
      <c r="F26" s="76"/>
      <c r="G26" s="76"/>
      <c r="H26" s="76"/>
    </row>
    <row r="27" spans="1:8" ht="14.25" customHeight="1" x14ac:dyDescent="0.25">
      <c r="A27" s="111"/>
      <c r="B27" s="60"/>
      <c r="C27" s="60"/>
      <c r="D27" s="60"/>
      <c r="E27" s="60"/>
      <c r="F27" s="60"/>
      <c r="G27" s="60"/>
      <c r="H27" s="60"/>
    </row>
    <row r="28" spans="1:8" ht="14.25" customHeight="1" x14ac:dyDescent="0.25">
      <c r="A28" s="111"/>
      <c r="B28" s="60"/>
      <c r="C28" s="60"/>
      <c r="D28" s="60"/>
      <c r="E28" s="60"/>
      <c r="F28" s="60"/>
      <c r="G28" s="60"/>
      <c r="H28" s="60"/>
    </row>
    <row r="29" spans="1:8" ht="14.25" customHeight="1" x14ac:dyDescent="0.25">
      <c r="A29" s="111"/>
      <c r="B29" s="60"/>
      <c r="C29" s="60"/>
      <c r="D29" s="60"/>
      <c r="E29" s="60"/>
      <c r="F29" s="60"/>
      <c r="G29" s="60"/>
      <c r="H29" s="60"/>
    </row>
    <row r="30" spans="1:8" ht="14.25" customHeight="1" x14ac:dyDescent="0.25">
      <c r="A30" s="111"/>
      <c r="B30" s="60"/>
      <c r="C30" s="60"/>
      <c r="D30" s="60"/>
      <c r="E30" s="60"/>
      <c r="F30" s="60"/>
      <c r="G30" s="60"/>
      <c r="H30" s="60"/>
    </row>
    <row r="31" spans="1:8" ht="14.25" customHeight="1" x14ac:dyDescent="0.25">
      <c r="A31" s="111"/>
      <c r="B31" s="60"/>
      <c r="C31" s="60"/>
      <c r="D31" s="60"/>
      <c r="E31" s="60"/>
      <c r="F31" s="60"/>
      <c r="G31" s="60"/>
      <c r="H31" s="60"/>
    </row>
    <row r="32" spans="1:8" ht="14.25" customHeight="1" x14ac:dyDescent="0.25">
      <c r="A32" s="24" t="s">
        <v>21</v>
      </c>
      <c r="B32" s="8">
        <f>SUM(B8:B31)</f>
        <v>0</v>
      </c>
      <c r="C32" s="8">
        <f t="shared" ref="C32:H32" si="0">SUM(C8:C31)</f>
        <v>0</v>
      </c>
      <c r="D32" s="8">
        <f t="shared" si="0"/>
        <v>0</v>
      </c>
      <c r="E32" s="8">
        <f t="shared" si="0"/>
        <v>0</v>
      </c>
      <c r="F32" s="8">
        <f t="shared" si="0"/>
        <v>0</v>
      </c>
      <c r="G32" s="8">
        <f t="shared" si="0"/>
        <v>0</v>
      </c>
      <c r="H32" s="8">
        <f t="shared" si="0"/>
        <v>0</v>
      </c>
    </row>
    <row r="33" spans="1:8" ht="14.25" customHeight="1" x14ac:dyDescent="0.25">
      <c r="A33" s="24" t="s">
        <v>22</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4" spans="1:8" ht="14.25" customHeight="1" x14ac:dyDescent="0.25"/>
    <row r="35" spans="1:8" ht="14.25" customHeight="1" x14ac:dyDescent="0.25">
      <c r="A35" s="19" t="s">
        <v>12</v>
      </c>
      <c r="B35" s="11"/>
      <c r="C35" s="11"/>
      <c r="D35" s="11"/>
      <c r="E35" s="11"/>
      <c r="F35" s="11"/>
      <c r="G35" s="11"/>
      <c r="H35" s="12"/>
    </row>
    <row r="36" spans="1:8" ht="14.25" customHeight="1" x14ac:dyDescent="0.25">
      <c r="A36" s="13"/>
      <c r="B36" s="14"/>
      <c r="C36" s="14"/>
      <c r="D36" s="14"/>
      <c r="E36" s="14"/>
      <c r="F36" s="14"/>
      <c r="G36" s="14"/>
      <c r="H36" s="15"/>
    </row>
    <row r="37" spans="1:8" ht="14.25" customHeight="1" x14ac:dyDescent="0.25">
      <c r="A37" s="13"/>
      <c r="B37" s="14"/>
      <c r="C37" s="14"/>
      <c r="D37" s="14"/>
      <c r="E37" s="14"/>
      <c r="F37" s="14"/>
      <c r="G37" s="14"/>
      <c r="H37" s="15"/>
    </row>
    <row r="38" spans="1:8" ht="14.25" customHeight="1" x14ac:dyDescent="0.25">
      <c r="A38" s="13"/>
      <c r="B38" s="14"/>
      <c r="C38" s="14"/>
      <c r="D38" s="14"/>
      <c r="E38" s="14"/>
      <c r="F38" s="14"/>
      <c r="G38" s="14"/>
      <c r="H38" s="15"/>
    </row>
    <row r="39" spans="1:8" ht="14.25" customHeight="1" x14ac:dyDescent="0.25">
      <c r="A39" s="13"/>
      <c r="B39" s="14"/>
      <c r="C39" s="14"/>
      <c r="D39" s="14"/>
      <c r="E39" s="14"/>
      <c r="F39" s="14"/>
      <c r="G39" s="14"/>
      <c r="H39" s="15"/>
    </row>
    <row r="40" spans="1:8" ht="14.25" customHeight="1" x14ac:dyDescent="0.25">
      <c r="A40" s="13"/>
      <c r="B40" s="14"/>
      <c r="C40" s="14"/>
      <c r="D40" s="14"/>
      <c r="E40" s="14"/>
      <c r="F40" s="14"/>
      <c r="G40" s="14"/>
      <c r="H40" s="15"/>
    </row>
    <row r="41" spans="1:8" ht="14.25" customHeight="1" x14ac:dyDescent="0.25">
      <c r="A41" s="16"/>
      <c r="B41" s="17"/>
      <c r="C41" s="17"/>
      <c r="D41" s="17"/>
      <c r="E41" s="17"/>
      <c r="F41" s="17"/>
      <c r="G41" s="17"/>
      <c r="H41" s="18"/>
    </row>
  </sheetData>
  <conditionalFormatting sqref="B33:H33">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zoomScaleNormal="100" workbookViewId="0"/>
  </sheetViews>
  <sheetFormatPr defaultRowHeight="15" x14ac:dyDescent="0.25"/>
  <cols>
    <col min="1" max="1" width="26.140625" style="3" customWidth="1"/>
    <col min="2" max="21" width="7.140625" style="3" customWidth="1"/>
    <col min="22" max="16384" width="9.140625" style="3"/>
  </cols>
  <sheetData>
    <row r="1" spans="1:20" s="10" customFormat="1" ht="14.25" customHeight="1" x14ac:dyDescent="0.25">
      <c r="A1" s="23" t="s">
        <v>20</v>
      </c>
    </row>
    <row r="2" spans="1:20" s="10" customFormat="1" ht="14.25" customHeight="1" x14ac:dyDescent="0.25">
      <c r="A2" s="10" t="s">
        <v>185</v>
      </c>
      <c r="B2" s="78"/>
      <c r="C2" s="78"/>
      <c r="D2" s="78"/>
      <c r="E2" s="78"/>
      <c r="F2" s="78"/>
      <c r="G2" s="78"/>
      <c r="H2" s="78"/>
      <c r="I2" s="78"/>
      <c r="J2" s="78"/>
      <c r="K2" s="78"/>
      <c r="L2" s="78"/>
      <c r="M2" s="78"/>
      <c r="N2" s="78"/>
      <c r="O2" s="78"/>
      <c r="P2" s="78"/>
      <c r="S2" s="78"/>
      <c r="T2" s="78"/>
    </row>
    <row r="3" spans="1:20" s="10" customFormat="1" ht="14.25" customHeight="1" x14ac:dyDescent="0.25">
      <c r="A3" s="10" t="s">
        <v>125</v>
      </c>
    </row>
    <row r="4" spans="1:20" ht="10.5" customHeight="1" x14ac:dyDescent="0.2">
      <c r="A4" s="10"/>
      <c r="B4" s="39"/>
      <c r="C4" s="39"/>
      <c r="D4" s="39"/>
      <c r="E4" s="43"/>
      <c r="F4" s="43"/>
      <c r="G4" s="43"/>
      <c r="H4" s="43"/>
      <c r="I4" s="43"/>
      <c r="J4" s="43"/>
      <c r="K4" s="43"/>
      <c r="L4" s="43"/>
      <c r="M4" s="43"/>
      <c r="N4" s="43"/>
      <c r="O4" s="43"/>
      <c r="P4" s="43"/>
      <c r="Q4" s="43"/>
      <c r="R4" s="39"/>
      <c r="S4" s="43"/>
      <c r="T4" s="39"/>
    </row>
    <row r="5" spans="1:20" ht="10.5" customHeight="1" x14ac:dyDescent="0.2">
      <c r="A5" s="10"/>
      <c r="B5" s="39"/>
      <c r="C5" s="39"/>
      <c r="D5" s="39"/>
      <c r="E5" s="43"/>
      <c r="F5" s="43"/>
      <c r="G5" s="43"/>
      <c r="H5" s="43"/>
      <c r="I5" s="43"/>
      <c r="J5" s="43"/>
      <c r="K5" s="43"/>
      <c r="L5" s="39"/>
      <c r="M5" s="52"/>
      <c r="N5" s="52"/>
      <c r="O5" s="52"/>
      <c r="P5" s="39"/>
      <c r="Q5" s="43"/>
      <c r="R5" s="43"/>
      <c r="S5" s="43"/>
      <c r="T5" s="39"/>
    </row>
    <row r="6" spans="1:20" s="22" customFormat="1" ht="10.5" customHeight="1" x14ac:dyDescent="0.25">
      <c r="A6" s="29"/>
      <c r="B6" s="20" t="s">
        <v>127</v>
      </c>
      <c r="C6" s="20" t="s">
        <v>127</v>
      </c>
      <c r="D6" s="20" t="s">
        <v>127</v>
      </c>
      <c r="E6" s="20" t="s">
        <v>127</v>
      </c>
      <c r="F6" s="20" t="s">
        <v>127</v>
      </c>
      <c r="G6" s="20" t="s">
        <v>127</v>
      </c>
      <c r="H6" s="20" t="s">
        <v>127</v>
      </c>
      <c r="I6" s="20" t="s">
        <v>127</v>
      </c>
      <c r="J6" s="20" t="s">
        <v>127</v>
      </c>
      <c r="K6" s="20" t="s">
        <v>127</v>
      </c>
      <c r="L6" s="20" t="s">
        <v>127</v>
      </c>
      <c r="M6" s="20" t="s">
        <v>127</v>
      </c>
      <c r="N6" s="20" t="s">
        <v>127</v>
      </c>
      <c r="O6" s="20" t="s">
        <v>127</v>
      </c>
      <c r="P6" s="20" t="s">
        <v>127</v>
      </c>
      <c r="Q6" s="20" t="s">
        <v>127</v>
      </c>
      <c r="R6" s="46"/>
    </row>
    <row r="7" spans="1:20"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7" t="s">
        <v>11</v>
      </c>
    </row>
    <row r="8" spans="1:20" ht="14.25" customHeight="1" x14ac:dyDescent="0.25">
      <c r="A8" s="111"/>
      <c r="B8" s="41"/>
      <c r="C8" s="53"/>
      <c r="D8" s="53"/>
      <c r="E8" s="53"/>
      <c r="F8" s="53"/>
      <c r="G8" s="53"/>
      <c r="H8" s="53"/>
      <c r="I8" s="53"/>
      <c r="J8" s="53"/>
      <c r="K8" s="53"/>
      <c r="L8" s="53"/>
      <c r="M8" s="53"/>
      <c r="N8" s="53"/>
      <c r="O8" s="53"/>
      <c r="P8" s="53"/>
      <c r="Q8" s="53"/>
      <c r="R8" s="8">
        <f>SUM(B8:K8)*4+SUM(L8:O8)*8+P8*12+Q8*16</f>
        <v>0</v>
      </c>
    </row>
    <row r="9" spans="1:20" ht="14.25" customHeight="1" x14ac:dyDescent="0.25">
      <c r="A9" s="111"/>
      <c r="B9" s="41"/>
      <c r="C9" s="41"/>
      <c r="D9" s="41"/>
      <c r="E9" s="41"/>
      <c r="F9" s="41"/>
      <c r="G9" s="41"/>
      <c r="H9" s="41"/>
      <c r="I9" s="41"/>
      <c r="J9" s="41"/>
      <c r="K9" s="41"/>
      <c r="L9" s="41"/>
      <c r="M9" s="53"/>
      <c r="N9" s="53"/>
      <c r="O9" s="53"/>
      <c r="P9" s="53"/>
      <c r="Q9" s="41"/>
      <c r="R9" s="8">
        <f t="shared" ref="R9:R31" si="0">SUM(B9:K9)*4+SUM(L9:O9)*8+P9*12+Q9*16</f>
        <v>0</v>
      </c>
    </row>
    <row r="10" spans="1:20" ht="14.25" customHeight="1" x14ac:dyDescent="0.25">
      <c r="A10" s="111"/>
      <c r="B10" s="41"/>
      <c r="C10" s="41"/>
      <c r="D10" s="41"/>
      <c r="E10" s="41"/>
      <c r="F10" s="41"/>
      <c r="G10" s="41"/>
      <c r="H10" s="41"/>
      <c r="I10" s="41"/>
      <c r="J10" s="41"/>
      <c r="K10" s="41"/>
      <c r="L10" s="41"/>
      <c r="M10" s="53"/>
      <c r="N10" s="53"/>
      <c r="O10" s="53"/>
      <c r="P10" s="53"/>
      <c r="Q10" s="41"/>
      <c r="R10" s="8">
        <f t="shared" si="0"/>
        <v>0</v>
      </c>
    </row>
    <row r="11" spans="1:20" ht="14.25" customHeight="1" x14ac:dyDescent="0.25">
      <c r="A11" s="111"/>
      <c r="B11" s="41"/>
      <c r="C11" s="41"/>
      <c r="D11" s="41"/>
      <c r="E11" s="41"/>
      <c r="F11" s="41"/>
      <c r="G11" s="41"/>
      <c r="H11" s="41"/>
      <c r="I11" s="41"/>
      <c r="J11" s="41"/>
      <c r="K11" s="41"/>
      <c r="L11" s="41"/>
      <c r="M11" s="53"/>
      <c r="N11" s="53"/>
      <c r="O11" s="53"/>
      <c r="P11" s="53"/>
      <c r="Q11" s="41"/>
      <c r="R11" s="8">
        <f t="shared" si="0"/>
        <v>0</v>
      </c>
    </row>
    <row r="12" spans="1:20" ht="14.25" customHeight="1" x14ac:dyDescent="0.25">
      <c r="A12" s="111"/>
      <c r="B12" s="41"/>
      <c r="C12" s="76"/>
      <c r="D12" s="76"/>
      <c r="E12" s="76"/>
      <c r="F12" s="76"/>
      <c r="G12" s="76"/>
      <c r="H12" s="76"/>
      <c r="I12" s="76"/>
      <c r="J12" s="76"/>
      <c r="K12" s="76"/>
      <c r="L12" s="76"/>
      <c r="M12" s="76"/>
      <c r="N12" s="76"/>
      <c r="O12" s="76"/>
      <c r="P12" s="76"/>
      <c r="Q12" s="76"/>
      <c r="R12" s="8">
        <f t="shared" si="0"/>
        <v>0</v>
      </c>
    </row>
    <row r="13" spans="1:20" ht="14.25" customHeight="1" x14ac:dyDescent="0.25">
      <c r="A13" s="111"/>
      <c r="B13" s="41"/>
      <c r="C13" s="41"/>
      <c r="D13" s="41"/>
      <c r="E13" s="41"/>
      <c r="F13" s="41"/>
      <c r="G13" s="41"/>
      <c r="H13" s="41"/>
      <c r="I13" s="41"/>
      <c r="J13" s="41"/>
      <c r="K13" s="41"/>
      <c r="L13" s="41"/>
      <c r="M13" s="53"/>
      <c r="N13" s="53"/>
      <c r="O13" s="53"/>
      <c r="P13" s="53"/>
      <c r="Q13" s="41"/>
      <c r="R13" s="8">
        <f t="shared" si="0"/>
        <v>0</v>
      </c>
    </row>
    <row r="14" spans="1:20" ht="14.25" customHeight="1" x14ac:dyDescent="0.25">
      <c r="A14" s="111"/>
      <c r="B14" s="41"/>
      <c r="C14" s="41"/>
      <c r="D14" s="41"/>
      <c r="E14" s="41"/>
      <c r="F14" s="41"/>
      <c r="G14" s="41"/>
      <c r="H14" s="41"/>
      <c r="I14" s="41"/>
      <c r="J14" s="41"/>
      <c r="K14" s="41"/>
      <c r="L14" s="41"/>
      <c r="M14" s="53"/>
      <c r="N14" s="53"/>
      <c r="O14" s="53"/>
      <c r="P14" s="53"/>
      <c r="Q14" s="41"/>
      <c r="R14" s="8">
        <f t="shared" si="0"/>
        <v>0</v>
      </c>
    </row>
    <row r="15" spans="1:20" ht="14.25" customHeight="1" x14ac:dyDescent="0.25">
      <c r="A15" s="111"/>
      <c r="B15" s="41"/>
      <c r="C15" s="41"/>
      <c r="D15" s="41"/>
      <c r="E15" s="41"/>
      <c r="F15" s="41"/>
      <c r="G15" s="41"/>
      <c r="H15" s="41"/>
      <c r="I15" s="41"/>
      <c r="J15" s="41"/>
      <c r="K15" s="41"/>
      <c r="L15" s="41"/>
      <c r="M15" s="53"/>
      <c r="N15" s="53"/>
      <c r="O15" s="53"/>
      <c r="P15" s="53"/>
      <c r="Q15" s="41"/>
      <c r="R15" s="8">
        <f t="shared" si="0"/>
        <v>0</v>
      </c>
    </row>
    <row r="16" spans="1:20" ht="14.25" customHeight="1" x14ac:dyDescent="0.25">
      <c r="A16" s="111"/>
      <c r="B16" s="41"/>
      <c r="C16" s="41"/>
      <c r="D16" s="41"/>
      <c r="E16" s="41"/>
      <c r="F16" s="41"/>
      <c r="G16" s="41"/>
      <c r="H16" s="41"/>
      <c r="I16" s="41"/>
      <c r="J16" s="41"/>
      <c r="K16" s="41"/>
      <c r="L16" s="41"/>
      <c r="M16" s="53"/>
      <c r="N16" s="53"/>
      <c r="O16" s="53"/>
      <c r="P16" s="53"/>
      <c r="Q16" s="41"/>
      <c r="R16" s="8">
        <f t="shared" si="0"/>
        <v>0</v>
      </c>
    </row>
    <row r="17" spans="1:18" ht="14.25" customHeight="1" x14ac:dyDescent="0.25">
      <c r="A17" s="111"/>
      <c r="B17" s="41"/>
      <c r="C17" s="41"/>
      <c r="D17" s="41"/>
      <c r="E17" s="41"/>
      <c r="F17" s="41"/>
      <c r="G17" s="41"/>
      <c r="H17" s="41"/>
      <c r="I17" s="41"/>
      <c r="J17" s="41"/>
      <c r="K17" s="41"/>
      <c r="L17" s="41"/>
      <c r="M17" s="53"/>
      <c r="N17" s="53"/>
      <c r="O17" s="53"/>
      <c r="P17" s="53"/>
      <c r="Q17" s="41"/>
      <c r="R17" s="8">
        <f t="shared" si="0"/>
        <v>0</v>
      </c>
    </row>
    <row r="18" spans="1:18" ht="14.25" customHeight="1" x14ac:dyDescent="0.25">
      <c r="A18" s="111"/>
      <c r="B18" s="41"/>
      <c r="C18" s="41"/>
      <c r="D18" s="41"/>
      <c r="E18" s="41"/>
      <c r="F18" s="41"/>
      <c r="G18" s="41"/>
      <c r="H18" s="41"/>
      <c r="I18" s="41"/>
      <c r="J18" s="41"/>
      <c r="K18" s="41"/>
      <c r="L18" s="41"/>
      <c r="M18" s="53"/>
      <c r="N18" s="53"/>
      <c r="O18" s="53"/>
      <c r="P18" s="53"/>
      <c r="Q18" s="41"/>
      <c r="R18" s="8">
        <f t="shared" si="0"/>
        <v>0</v>
      </c>
    </row>
    <row r="19" spans="1:18" ht="14.25" customHeight="1" x14ac:dyDescent="0.25">
      <c r="A19" s="111"/>
      <c r="B19" s="41"/>
      <c r="C19" s="41"/>
      <c r="D19" s="41"/>
      <c r="E19" s="41"/>
      <c r="F19" s="41"/>
      <c r="G19" s="41"/>
      <c r="H19" s="41"/>
      <c r="I19" s="41"/>
      <c r="J19" s="41"/>
      <c r="K19" s="41"/>
      <c r="L19" s="41"/>
      <c r="M19" s="53"/>
      <c r="N19" s="53"/>
      <c r="O19" s="53"/>
      <c r="P19" s="53"/>
      <c r="Q19" s="41"/>
      <c r="R19" s="8">
        <f t="shared" si="0"/>
        <v>0</v>
      </c>
    </row>
    <row r="20" spans="1:18" ht="14.25" customHeight="1" x14ac:dyDescent="0.25">
      <c r="A20" s="111"/>
      <c r="B20" s="41"/>
      <c r="C20" s="41"/>
      <c r="D20" s="41"/>
      <c r="E20" s="41"/>
      <c r="F20" s="41"/>
      <c r="G20" s="41"/>
      <c r="H20" s="41"/>
      <c r="I20" s="41"/>
      <c r="J20" s="41"/>
      <c r="K20" s="41"/>
      <c r="L20" s="41"/>
      <c r="M20" s="53"/>
      <c r="N20" s="53"/>
      <c r="O20" s="53"/>
      <c r="P20" s="53"/>
      <c r="Q20" s="41"/>
      <c r="R20" s="8">
        <f t="shared" si="0"/>
        <v>0</v>
      </c>
    </row>
    <row r="21" spans="1:18" ht="14.25" customHeight="1" x14ac:dyDescent="0.25">
      <c r="A21" s="111"/>
      <c r="B21" s="41"/>
      <c r="C21" s="41"/>
      <c r="D21" s="41"/>
      <c r="E21" s="41"/>
      <c r="F21" s="41"/>
      <c r="G21" s="41"/>
      <c r="H21" s="41"/>
      <c r="I21" s="41"/>
      <c r="J21" s="41"/>
      <c r="K21" s="41"/>
      <c r="L21" s="41"/>
      <c r="M21" s="53"/>
      <c r="N21" s="53"/>
      <c r="O21" s="53"/>
      <c r="P21" s="53"/>
      <c r="Q21" s="41"/>
      <c r="R21" s="8">
        <f t="shared" si="0"/>
        <v>0</v>
      </c>
    </row>
    <row r="22" spans="1:18" ht="14.25" customHeight="1" x14ac:dyDescent="0.25">
      <c r="A22" s="111"/>
      <c r="B22" s="41"/>
      <c r="C22" s="41"/>
      <c r="D22" s="41"/>
      <c r="E22" s="41"/>
      <c r="F22" s="41"/>
      <c r="G22" s="41"/>
      <c r="H22" s="41"/>
      <c r="I22" s="41"/>
      <c r="J22" s="41"/>
      <c r="K22" s="41"/>
      <c r="L22" s="41"/>
      <c r="M22" s="53"/>
      <c r="N22" s="53"/>
      <c r="O22" s="53"/>
      <c r="P22" s="53"/>
      <c r="Q22" s="41"/>
      <c r="R22" s="8">
        <f t="shared" si="0"/>
        <v>0</v>
      </c>
    </row>
    <row r="23" spans="1:18" ht="14.25" customHeight="1" x14ac:dyDescent="0.25">
      <c r="A23" s="111"/>
      <c r="B23" s="41"/>
      <c r="C23" s="41"/>
      <c r="D23" s="41"/>
      <c r="E23" s="41"/>
      <c r="F23" s="41"/>
      <c r="G23" s="41"/>
      <c r="H23" s="41"/>
      <c r="I23" s="41"/>
      <c r="J23" s="41"/>
      <c r="K23" s="41"/>
      <c r="L23" s="41"/>
      <c r="M23" s="53"/>
      <c r="N23" s="53"/>
      <c r="O23" s="53"/>
      <c r="P23" s="53"/>
      <c r="Q23" s="41"/>
      <c r="R23" s="8">
        <f t="shared" si="0"/>
        <v>0</v>
      </c>
    </row>
    <row r="24" spans="1:18" ht="14.25" customHeight="1" x14ac:dyDescent="0.25">
      <c r="A24" s="111"/>
      <c r="B24" s="41"/>
      <c r="C24" s="41"/>
      <c r="D24" s="41"/>
      <c r="E24" s="41"/>
      <c r="F24" s="41"/>
      <c r="G24" s="41"/>
      <c r="H24" s="41"/>
      <c r="I24" s="41"/>
      <c r="J24" s="41"/>
      <c r="K24" s="41"/>
      <c r="L24" s="41"/>
      <c r="M24" s="53"/>
      <c r="N24" s="53"/>
      <c r="O24" s="53"/>
      <c r="P24" s="53"/>
      <c r="Q24" s="41"/>
      <c r="R24" s="8">
        <f t="shared" si="0"/>
        <v>0</v>
      </c>
    </row>
    <row r="25" spans="1:18" ht="14.25" customHeight="1" x14ac:dyDescent="0.25">
      <c r="A25" s="111"/>
      <c r="B25" s="41"/>
      <c r="C25" s="41"/>
      <c r="D25" s="41"/>
      <c r="E25" s="41"/>
      <c r="F25" s="41"/>
      <c r="G25" s="41"/>
      <c r="H25" s="41"/>
      <c r="I25" s="41"/>
      <c r="J25" s="41"/>
      <c r="K25" s="41"/>
      <c r="L25" s="41"/>
      <c r="M25" s="53"/>
      <c r="N25" s="53"/>
      <c r="O25" s="53"/>
      <c r="P25" s="53"/>
      <c r="Q25" s="41"/>
      <c r="R25" s="8">
        <f t="shared" si="0"/>
        <v>0</v>
      </c>
    </row>
    <row r="26" spans="1:18" ht="14.25" customHeight="1" x14ac:dyDescent="0.25">
      <c r="A26" s="111"/>
      <c r="B26" s="41"/>
      <c r="C26" s="41"/>
      <c r="D26" s="41"/>
      <c r="E26" s="41"/>
      <c r="F26" s="41"/>
      <c r="G26" s="41"/>
      <c r="H26" s="41"/>
      <c r="I26" s="41"/>
      <c r="J26" s="41"/>
      <c r="K26" s="41"/>
      <c r="L26" s="41"/>
      <c r="M26" s="53"/>
      <c r="N26" s="53"/>
      <c r="O26" s="53"/>
      <c r="P26" s="53"/>
      <c r="Q26" s="41"/>
      <c r="R26" s="8">
        <f t="shared" si="0"/>
        <v>0</v>
      </c>
    </row>
    <row r="27" spans="1:18" ht="14.25" customHeight="1" x14ac:dyDescent="0.25">
      <c r="A27" s="111"/>
      <c r="B27" s="41"/>
      <c r="C27" s="41"/>
      <c r="D27" s="41"/>
      <c r="E27" s="41"/>
      <c r="F27" s="41"/>
      <c r="G27" s="41"/>
      <c r="H27" s="41"/>
      <c r="I27" s="41"/>
      <c r="J27" s="41"/>
      <c r="K27" s="41"/>
      <c r="L27" s="41"/>
      <c r="M27" s="53"/>
      <c r="N27" s="53"/>
      <c r="O27" s="53"/>
      <c r="P27" s="53"/>
      <c r="Q27" s="41"/>
      <c r="R27" s="8">
        <f t="shared" si="0"/>
        <v>0</v>
      </c>
    </row>
    <row r="28" spans="1:18" ht="14.25" customHeight="1" x14ac:dyDescent="0.25">
      <c r="A28" s="111"/>
      <c r="B28" s="41"/>
      <c r="C28" s="41"/>
      <c r="D28" s="41"/>
      <c r="E28" s="41"/>
      <c r="F28" s="41"/>
      <c r="G28" s="41"/>
      <c r="H28" s="41"/>
      <c r="I28" s="41"/>
      <c r="J28" s="41"/>
      <c r="K28" s="41"/>
      <c r="L28" s="41"/>
      <c r="M28" s="53"/>
      <c r="N28" s="53"/>
      <c r="O28" s="53"/>
      <c r="P28" s="53"/>
      <c r="Q28" s="41"/>
      <c r="R28" s="8">
        <f t="shared" si="0"/>
        <v>0</v>
      </c>
    </row>
    <row r="29" spans="1:18" ht="14.25" customHeight="1" x14ac:dyDescent="0.25">
      <c r="A29" s="111"/>
      <c r="B29" s="41"/>
      <c r="C29" s="41"/>
      <c r="D29" s="41"/>
      <c r="E29" s="41"/>
      <c r="F29" s="41"/>
      <c r="G29" s="41"/>
      <c r="H29" s="41"/>
      <c r="I29" s="41"/>
      <c r="J29" s="41"/>
      <c r="K29" s="41"/>
      <c r="L29" s="41"/>
      <c r="M29" s="53"/>
      <c r="N29" s="53"/>
      <c r="O29" s="53"/>
      <c r="P29" s="53"/>
      <c r="Q29" s="41"/>
      <c r="R29" s="8">
        <f t="shared" si="0"/>
        <v>0</v>
      </c>
    </row>
    <row r="30" spans="1:18" ht="14.25" customHeight="1" x14ac:dyDescent="0.25">
      <c r="A30" s="111"/>
      <c r="B30" s="41"/>
      <c r="C30" s="41"/>
      <c r="D30" s="41"/>
      <c r="E30" s="41"/>
      <c r="F30" s="41"/>
      <c r="G30" s="41"/>
      <c r="H30" s="41"/>
      <c r="I30" s="41"/>
      <c r="J30" s="41"/>
      <c r="K30" s="41"/>
      <c r="L30" s="41"/>
      <c r="M30" s="53"/>
      <c r="N30" s="53"/>
      <c r="O30" s="53"/>
      <c r="P30" s="53"/>
      <c r="Q30" s="41"/>
      <c r="R30" s="8">
        <f t="shared" si="0"/>
        <v>0</v>
      </c>
    </row>
    <row r="31" spans="1:18" ht="14.25" customHeight="1" x14ac:dyDescent="0.25">
      <c r="A31" s="111"/>
      <c r="B31" s="41"/>
      <c r="C31" s="41"/>
      <c r="D31" s="41"/>
      <c r="E31" s="41"/>
      <c r="F31" s="41"/>
      <c r="G31" s="41"/>
      <c r="H31" s="41"/>
      <c r="I31" s="41"/>
      <c r="J31" s="41"/>
      <c r="K31" s="41"/>
      <c r="L31" s="41"/>
      <c r="M31" s="53"/>
      <c r="N31" s="53"/>
      <c r="O31" s="53"/>
      <c r="P31" s="53"/>
      <c r="Q31" s="41"/>
      <c r="R31" s="8">
        <f t="shared" si="0"/>
        <v>0</v>
      </c>
    </row>
    <row r="32" spans="1:18" ht="14.25" customHeight="1" x14ac:dyDescent="0.25">
      <c r="A32" s="24"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ref="L32" si="2">SUM(L8:L31)</f>
        <v>0</v>
      </c>
      <c r="M32" s="8">
        <f t="shared" ref="M32:O32" si="3">SUM(M8:M31)</f>
        <v>0</v>
      </c>
      <c r="N32" s="8">
        <f t="shared" si="3"/>
        <v>0</v>
      </c>
      <c r="O32" s="8">
        <f t="shared" si="3"/>
        <v>0</v>
      </c>
      <c r="P32" s="8">
        <f t="shared" ref="P32:Q32" si="4">SUM(P8:P31)</f>
        <v>0</v>
      </c>
      <c r="Q32" s="8">
        <f t="shared" si="4"/>
        <v>0</v>
      </c>
      <c r="R32" s="82" t="e">
        <f>SUM(R8:R31)/COUNT(B8:B31)</f>
        <v>#DIV/0!</v>
      </c>
    </row>
    <row r="33" spans="1:18" ht="14.25" customHeight="1" x14ac:dyDescent="0.25">
      <c r="A33" s="24" t="s">
        <v>22</v>
      </c>
      <c r="B33" s="8" t="e">
        <f>B32/COUNT(B8:B31)*100</f>
        <v>#DIV/0!</v>
      </c>
      <c r="C33" s="8" t="e">
        <f t="shared" ref="C33:Q33" si="5">C32/COUNT(C8:C31)*100</f>
        <v>#DIV/0!</v>
      </c>
      <c r="D33" s="8" t="e">
        <f t="shared" si="5"/>
        <v>#DIV/0!</v>
      </c>
      <c r="E33" s="8" t="e">
        <f t="shared" si="5"/>
        <v>#DIV/0!</v>
      </c>
      <c r="F33" s="8" t="e">
        <f t="shared" si="5"/>
        <v>#DIV/0!</v>
      </c>
      <c r="G33" s="8" t="e">
        <f t="shared" si="5"/>
        <v>#DIV/0!</v>
      </c>
      <c r="H33" s="8" t="e">
        <f t="shared" si="5"/>
        <v>#DIV/0!</v>
      </c>
      <c r="I33" s="8" t="e">
        <f t="shared" si="5"/>
        <v>#DIV/0!</v>
      </c>
      <c r="J33" s="8" t="e">
        <f t="shared" si="5"/>
        <v>#DIV/0!</v>
      </c>
      <c r="K33" s="8" t="e">
        <f t="shared" si="5"/>
        <v>#DIV/0!</v>
      </c>
      <c r="L33" s="8" t="e">
        <f t="shared" si="5"/>
        <v>#DIV/0!</v>
      </c>
      <c r="M33" s="8" t="e">
        <f t="shared" si="5"/>
        <v>#DIV/0!</v>
      </c>
      <c r="N33" s="8" t="e">
        <f t="shared" si="5"/>
        <v>#DIV/0!</v>
      </c>
      <c r="O33" s="8" t="e">
        <f t="shared" si="5"/>
        <v>#DIV/0!</v>
      </c>
      <c r="P33" s="8" t="e">
        <f t="shared" si="5"/>
        <v>#DIV/0!</v>
      </c>
      <c r="Q33" s="8" t="e">
        <f t="shared" si="5"/>
        <v>#DIV/0!</v>
      </c>
      <c r="R33" s="83"/>
    </row>
    <row r="35" spans="1:18" x14ac:dyDescent="0.25">
      <c r="A35" s="19" t="s">
        <v>12</v>
      </c>
      <c r="B35" s="11"/>
      <c r="C35" s="11"/>
      <c r="D35" s="11"/>
      <c r="E35" s="11"/>
      <c r="F35" s="11"/>
      <c r="G35" s="11"/>
      <c r="H35" s="11"/>
      <c r="I35" s="11"/>
      <c r="J35" s="11"/>
      <c r="K35" s="11"/>
      <c r="L35" s="12"/>
      <c r="N35" s="98" t="s">
        <v>13</v>
      </c>
      <c r="O35" s="99"/>
      <c r="P35" s="99"/>
      <c r="Q35" s="100"/>
    </row>
    <row r="36" spans="1:18" x14ac:dyDescent="0.25">
      <c r="A36" s="13"/>
      <c r="B36" s="14"/>
      <c r="C36" s="14"/>
      <c r="D36" s="14"/>
      <c r="E36" s="14"/>
      <c r="F36" s="14"/>
      <c r="G36" s="14"/>
      <c r="H36" s="14"/>
      <c r="I36" s="14"/>
      <c r="J36" s="14"/>
      <c r="K36" s="14"/>
      <c r="L36" s="15"/>
      <c r="N36" s="85" t="s">
        <v>14</v>
      </c>
      <c r="O36" s="85"/>
      <c r="P36" s="86"/>
      <c r="Q36" s="86"/>
    </row>
    <row r="37" spans="1:18" x14ac:dyDescent="0.25">
      <c r="A37" s="13"/>
      <c r="B37" s="14"/>
      <c r="C37" s="14"/>
      <c r="D37" s="14"/>
      <c r="E37" s="14"/>
      <c r="F37" s="14"/>
      <c r="G37" s="14"/>
      <c r="H37" s="14"/>
      <c r="I37" s="14"/>
      <c r="J37" s="14"/>
      <c r="K37" s="14"/>
      <c r="L37" s="15"/>
      <c r="N37" s="87" t="s">
        <v>15</v>
      </c>
      <c r="O37" s="87"/>
      <c r="P37" s="86"/>
      <c r="Q37" s="86"/>
    </row>
    <row r="38" spans="1:18" x14ac:dyDescent="0.25">
      <c r="A38" s="13"/>
      <c r="B38" s="14"/>
      <c r="C38" s="14"/>
      <c r="D38" s="14"/>
      <c r="E38" s="14"/>
      <c r="F38" s="14"/>
      <c r="G38" s="14"/>
      <c r="H38" s="14"/>
      <c r="I38" s="14"/>
      <c r="J38" s="14"/>
      <c r="K38" s="14"/>
      <c r="L38" s="15"/>
      <c r="N38" s="89" t="s">
        <v>16</v>
      </c>
      <c r="O38" s="89"/>
      <c r="P38" s="86"/>
      <c r="Q38" s="86"/>
    </row>
    <row r="39" spans="1:18" x14ac:dyDescent="0.25">
      <c r="A39" s="13"/>
      <c r="B39" s="14"/>
      <c r="C39" s="14"/>
      <c r="D39" s="14"/>
      <c r="E39" s="14"/>
      <c r="F39" s="14"/>
      <c r="G39" s="14"/>
      <c r="H39" s="14"/>
      <c r="I39" s="14"/>
      <c r="J39" s="14"/>
      <c r="K39" s="14"/>
      <c r="L39" s="15"/>
      <c r="N39" s="90" t="s">
        <v>17</v>
      </c>
      <c r="O39" s="90"/>
      <c r="P39" s="86"/>
      <c r="Q39" s="86"/>
    </row>
    <row r="40" spans="1:18" x14ac:dyDescent="0.25">
      <c r="A40" s="13"/>
      <c r="B40" s="14"/>
      <c r="C40" s="14"/>
      <c r="D40" s="14"/>
      <c r="E40" s="14"/>
      <c r="F40" s="14"/>
      <c r="G40" s="14"/>
      <c r="H40" s="14"/>
      <c r="I40" s="14"/>
      <c r="J40" s="14"/>
      <c r="K40" s="14"/>
      <c r="L40" s="15"/>
      <c r="N40" s="91" t="s">
        <v>18</v>
      </c>
      <c r="O40" s="91"/>
      <c r="P40" s="86"/>
      <c r="Q40" s="86"/>
    </row>
    <row r="41" spans="1:18" x14ac:dyDescent="0.25">
      <c r="A41" s="16"/>
      <c r="B41" s="17"/>
      <c r="C41" s="17"/>
      <c r="D41" s="17"/>
      <c r="E41" s="17"/>
      <c r="F41" s="17"/>
      <c r="G41" s="17"/>
      <c r="H41" s="17"/>
      <c r="I41" s="17"/>
      <c r="J41" s="17"/>
      <c r="K41" s="17"/>
      <c r="L41" s="18"/>
      <c r="N41" s="88" t="s">
        <v>19</v>
      </c>
      <c r="O41" s="88"/>
      <c r="P41" s="86"/>
      <c r="Q41" s="86"/>
    </row>
  </sheetData>
  <mergeCells count="14">
    <mergeCell ref="R32:R33"/>
    <mergeCell ref="N36:O36"/>
    <mergeCell ref="P36:Q36"/>
    <mergeCell ref="N37:O37"/>
    <mergeCell ref="P37:Q37"/>
    <mergeCell ref="N35:Q35"/>
    <mergeCell ref="N41:O41"/>
    <mergeCell ref="P41:Q41"/>
    <mergeCell ref="N38:O38"/>
    <mergeCell ref="P38:Q38"/>
    <mergeCell ref="N39:O39"/>
    <mergeCell ref="P39:Q39"/>
    <mergeCell ref="N40:O40"/>
    <mergeCell ref="P40:Q40"/>
  </mergeCells>
  <conditionalFormatting sqref="R8:R31">
    <cfRule type="cellIs" dxfId="185" priority="13" operator="greaterThanOrEqual">
      <formula>90</formula>
    </cfRule>
    <cfRule type="cellIs" dxfId="184" priority="14" operator="between">
      <formula>80</formula>
      <formula>89.99</formula>
    </cfRule>
    <cfRule type="cellIs" dxfId="183" priority="15" operator="between">
      <formula>70</formula>
      <formula>79.99</formula>
    </cfRule>
    <cfRule type="cellIs" dxfId="182" priority="16" operator="between">
      <formula>60</formula>
      <formula>69.99</formula>
    </cfRule>
    <cfRule type="cellIs" dxfId="181" priority="17" operator="between">
      <formula>50</formula>
      <formula>59.99</formula>
    </cfRule>
    <cfRule type="cellIs" dxfId="180" priority="18" operator="lessThanOrEqual">
      <formula>49.99</formula>
    </cfRule>
  </conditionalFormatting>
  <conditionalFormatting sqref="B33:Q33">
    <cfRule type="cellIs" dxfId="179" priority="1" operator="greaterThanOrEqual">
      <formula>90</formula>
    </cfRule>
    <cfRule type="cellIs" dxfId="178" priority="2" operator="between">
      <formula>80</formula>
      <formula>89.99</formula>
    </cfRule>
    <cfRule type="cellIs" dxfId="177" priority="3" operator="between">
      <formula>70</formula>
      <formula>79.99</formula>
    </cfRule>
    <cfRule type="cellIs" dxfId="176" priority="4" operator="between">
      <formula>60</formula>
      <formula>69.99</formula>
    </cfRule>
    <cfRule type="cellIs" dxfId="175" priority="5" operator="between">
      <formula>50</formula>
      <formula>59.99</formula>
    </cfRule>
    <cfRule type="cellIs" dxfId="1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s="10" customFormat="1" ht="14.25" customHeight="1" x14ac:dyDescent="0.25">
      <c r="A1" s="23" t="s">
        <v>20</v>
      </c>
    </row>
    <row r="2" spans="1:18" s="10" customFormat="1" ht="14.25" customHeight="1" x14ac:dyDescent="0.25">
      <c r="A2" s="10" t="s">
        <v>185</v>
      </c>
      <c r="B2" s="78"/>
      <c r="C2" s="78"/>
      <c r="D2" s="78"/>
      <c r="E2" s="78"/>
      <c r="F2" s="78"/>
      <c r="G2" s="78"/>
      <c r="H2" s="78"/>
      <c r="I2" s="78"/>
      <c r="J2" s="78"/>
      <c r="K2" s="78"/>
      <c r="L2" s="78"/>
      <c r="M2" s="78"/>
      <c r="P2" s="78"/>
      <c r="Q2" s="78"/>
    </row>
    <row r="3" spans="1:18" s="10" customFormat="1" ht="14.25" customHeight="1" x14ac:dyDescent="0.25">
      <c r="A3" s="10" t="s">
        <v>126</v>
      </c>
    </row>
    <row r="4" spans="1:18" ht="10.5" customHeight="1" x14ac:dyDescent="0.2">
      <c r="A4" s="10"/>
      <c r="B4" s="39"/>
      <c r="C4" s="39"/>
      <c r="D4" s="39"/>
      <c r="E4" s="39"/>
      <c r="F4" s="39"/>
      <c r="G4" s="39"/>
      <c r="H4" s="39"/>
      <c r="I4" s="39"/>
      <c r="J4" s="39"/>
      <c r="K4" s="39"/>
      <c r="L4" s="43"/>
      <c r="M4" s="43"/>
      <c r="N4" s="43"/>
      <c r="O4" s="39"/>
      <c r="P4" s="43"/>
      <c r="Q4" s="39"/>
    </row>
    <row r="5" spans="1:18" ht="10.5" customHeight="1" x14ac:dyDescent="0.2">
      <c r="A5" s="10"/>
      <c r="B5" s="39"/>
      <c r="C5" s="39"/>
      <c r="D5" s="39"/>
      <c r="E5" s="39"/>
      <c r="F5" s="50"/>
      <c r="G5" s="50"/>
      <c r="H5" s="50"/>
      <c r="I5" s="50"/>
      <c r="J5" s="50"/>
      <c r="K5" s="50"/>
      <c r="L5" s="39"/>
      <c r="M5" s="39"/>
      <c r="N5" s="43"/>
      <c r="O5" s="43"/>
      <c r="P5" s="43"/>
      <c r="Q5" s="39"/>
    </row>
    <row r="6" spans="1:18" s="22" customFormat="1" ht="10.5" customHeight="1" x14ac:dyDescent="0.25">
      <c r="A6" s="29"/>
      <c r="B6" s="20" t="s">
        <v>127</v>
      </c>
      <c r="C6" s="20" t="s">
        <v>127</v>
      </c>
      <c r="D6" s="20" t="s">
        <v>127</v>
      </c>
      <c r="E6" s="20" t="s">
        <v>127</v>
      </c>
      <c r="F6" s="20" t="s">
        <v>127</v>
      </c>
      <c r="G6" s="20" t="s">
        <v>127</v>
      </c>
      <c r="H6" s="20" t="s">
        <v>127</v>
      </c>
      <c r="I6" s="20" t="s">
        <v>127</v>
      </c>
      <c r="J6" s="20" t="s">
        <v>127</v>
      </c>
      <c r="K6" s="20" t="s">
        <v>127</v>
      </c>
      <c r="L6" s="20" t="s">
        <v>127</v>
      </c>
      <c r="M6" s="20" t="s">
        <v>127</v>
      </c>
      <c r="N6" s="20" t="s">
        <v>127</v>
      </c>
      <c r="O6" s="20" t="s">
        <v>127</v>
      </c>
      <c r="P6" s="20" t="s">
        <v>127</v>
      </c>
      <c r="Q6" s="20" t="s">
        <v>127</v>
      </c>
      <c r="R6" s="46"/>
    </row>
    <row r="7" spans="1:18"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7" t="s">
        <v>11</v>
      </c>
    </row>
    <row r="8" spans="1:18" ht="14.25" customHeight="1" x14ac:dyDescent="0.25">
      <c r="A8" s="111"/>
      <c r="B8" s="41"/>
      <c r="C8" s="41"/>
      <c r="D8" s="41"/>
      <c r="E8" s="41"/>
      <c r="F8" s="41"/>
      <c r="G8" s="41"/>
      <c r="H8" s="41"/>
      <c r="I8" s="41"/>
      <c r="J8" s="41"/>
      <c r="K8" s="41"/>
      <c r="L8" s="41"/>
      <c r="M8" s="53"/>
      <c r="N8" s="53"/>
      <c r="O8" s="53"/>
      <c r="P8" s="53"/>
      <c r="Q8" s="41"/>
      <c r="R8" s="8">
        <f>SUM(B8:K8)*4+SUM(L8:O8)*8+P8*12+Q8*16</f>
        <v>0</v>
      </c>
    </row>
    <row r="9" spans="1:18" ht="14.25" customHeight="1" x14ac:dyDescent="0.25">
      <c r="A9" s="111"/>
      <c r="B9" s="41"/>
      <c r="C9" s="41"/>
      <c r="D9" s="41"/>
      <c r="E9" s="41"/>
      <c r="F9" s="41"/>
      <c r="G9" s="41"/>
      <c r="H9" s="41"/>
      <c r="I9" s="41"/>
      <c r="J9" s="41"/>
      <c r="K9" s="41"/>
      <c r="L9" s="41"/>
      <c r="M9" s="53"/>
      <c r="N9" s="53"/>
      <c r="O9" s="53"/>
      <c r="P9" s="53"/>
      <c r="Q9" s="41"/>
      <c r="R9" s="8">
        <f t="shared" ref="R9:R31" si="0">SUM(B9:K9)*4+SUM(L9:O9)*8+P9*12+Q9*16</f>
        <v>0</v>
      </c>
    </row>
    <row r="10" spans="1:18" ht="14.25" customHeight="1" x14ac:dyDescent="0.25">
      <c r="A10" s="111"/>
      <c r="B10" s="41"/>
      <c r="C10" s="41"/>
      <c r="D10" s="41"/>
      <c r="E10" s="41"/>
      <c r="F10" s="41"/>
      <c r="G10" s="41"/>
      <c r="H10" s="41"/>
      <c r="I10" s="41"/>
      <c r="J10" s="41"/>
      <c r="K10" s="41"/>
      <c r="L10" s="41"/>
      <c r="M10" s="53"/>
      <c r="N10" s="53"/>
      <c r="O10" s="53"/>
      <c r="P10" s="53"/>
      <c r="Q10" s="41"/>
      <c r="R10" s="8">
        <f t="shared" si="0"/>
        <v>0</v>
      </c>
    </row>
    <row r="11" spans="1:18" ht="14.25" customHeight="1" x14ac:dyDescent="0.25">
      <c r="A11" s="111"/>
      <c r="B11" s="41"/>
      <c r="C11" s="41"/>
      <c r="D11" s="41"/>
      <c r="E11" s="41"/>
      <c r="F11" s="41"/>
      <c r="G11" s="41"/>
      <c r="H11" s="41"/>
      <c r="I11" s="41"/>
      <c r="J11" s="41"/>
      <c r="K11" s="41"/>
      <c r="L11" s="41"/>
      <c r="M11" s="53"/>
      <c r="N11" s="53"/>
      <c r="O11" s="53"/>
      <c r="P11" s="53"/>
      <c r="Q11" s="41"/>
      <c r="R11" s="8">
        <f t="shared" si="0"/>
        <v>0</v>
      </c>
    </row>
    <row r="12" spans="1:18" ht="14.25" customHeight="1" x14ac:dyDescent="0.25">
      <c r="A12" s="111"/>
      <c r="B12" s="41"/>
      <c r="C12" s="41"/>
      <c r="D12" s="41"/>
      <c r="E12" s="41"/>
      <c r="F12" s="41"/>
      <c r="G12" s="41"/>
      <c r="H12" s="41"/>
      <c r="I12" s="41"/>
      <c r="J12" s="41"/>
      <c r="K12" s="41"/>
      <c r="L12" s="41"/>
      <c r="M12" s="53"/>
      <c r="N12" s="53"/>
      <c r="O12" s="53"/>
      <c r="P12" s="53"/>
      <c r="Q12" s="41"/>
      <c r="R12" s="8">
        <f t="shared" si="0"/>
        <v>0</v>
      </c>
    </row>
    <row r="13" spans="1:18" ht="14.25" customHeight="1" x14ac:dyDescent="0.25">
      <c r="A13" s="111"/>
      <c r="B13" s="41"/>
      <c r="C13" s="76"/>
      <c r="D13" s="76"/>
      <c r="E13" s="76"/>
      <c r="F13" s="76"/>
      <c r="G13" s="76"/>
      <c r="H13" s="76"/>
      <c r="I13" s="76"/>
      <c r="J13" s="76"/>
      <c r="K13" s="76"/>
      <c r="L13" s="76"/>
      <c r="M13" s="76"/>
      <c r="N13" s="76"/>
      <c r="O13" s="76"/>
      <c r="P13" s="76"/>
      <c r="Q13" s="76"/>
      <c r="R13" s="8">
        <f t="shared" si="0"/>
        <v>0</v>
      </c>
    </row>
    <row r="14" spans="1:18" ht="14.25" customHeight="1" x14ac:dyDescent="0.25">
      <c r="A14" s="111"/>
      <c r="B14" s="41"/>
      <c r="C14" s="41"/>
      <c r="D14" s="41"/>
      <c r="E14" s="41"/>
      <c r="F14" s="41"/>
      <c r="G14" s="41"/>
      <c r="H14" s="41"/>
      <c r="I14" s="41"/>
      <c r="J14" s="41"/>
      <c r="K14" s="41"/>
      <c r="L14" s="41"/>
      <c r="M14" s="53"/>
      <c r="N14" s="53"/>
      <c r="O14" s="53"/>
      <c r="P14" s="53"/>
      <c r="Q14" s="41"/>
      <c r="R14" s="8">
        <f t="shared" si="0"/>
        <v>0</v>
      </c>
    </row>
    <row r="15" spans="1:18" ht="14.25" customHeight="1" x14ac:dyDescent="0.25">
      <c r="A15" s="111"/>
      <c r="B15" s="41"/>
      <c r="C15" s="41"/>
      <c r="D15" s="41"/>
      <c r="E15" s="41"/>
      <c r="F15" s="41"/>
      <c r="G15" s="41"/>
      <c r="H15" s="41"/>
      <c r="I15" s="41"/>
      <c r="J15" s="41"/>
      <c r="K15" s="41"/>
      <c r="L15" s="41"/>
      <c r="M15" s="53"/>
      <c r="N15" s="53"/>
      <c r="O15" s="53"/>
      <c r="P15" s="53"/>
      <c r="Q15" s="41"/>
      <c r="R15" s="8">
        <f t="shared" si="0"/>
        <v>0</v>
      </c>
    </row>
    <row r="16" spans="1:18" ht="14.25" customHeight="1" x14ac:dyDescent="0.25">
      <c r="A16" s="111"/>
      <c r="B16" s="41"/>
      <c r="C16" s="41"/>
      <c r="D16" s="41"/>
      <c r="E16" s="41"/>
      <c r="F16" s="41"/>
      <c r="G16" s="41"/>
      <c r="H16" s="41"/>
      <c r="I16" s="41"/>
      <c r="J16" s="41"/>
      <c r="K16" s="41"/>
      <c r="L16" s="41"/>
      <c r="M16" s="53"/>
      <c r="N16" s="53"/>
      <c r="O16" s="53"/>
      <c r="P16" s="53"/>
      <c r="Q16" s="41"/>
      <c r="R16" s="8">
        <f t="shared" si="0"/>
        <v>0</v>
      </c>
    </row>
    <row r="17" spans="1:18" ht="14.25" customHeight="1" x14ac:dyDescent="0.25">
      <c r="A17" s="111"/>
      <c r="B17" s="41"/>
      <c r="C17" s="41"/>
      <c r="D17" s="41"/>
      <c r="E17" s="41"/>
      <c r="F17" s="41"/>
      <c r="G17" s="41"/>
      <c r="H17" s="41"/>
      <c r="I17" s="41"/>
      <c r="J17" s="41"/>
      <c r="K17" s="41"/>
      <c r="L17" s="41"/>
      <c r="M17" s="53"/>
      <c r="N17" s="53"/>
      <c r="O17" s="53"/>
      <c r="P17" s="53"/>
      <c r="Q17" s="41"/>
      <c r="R17" s="8">
        <f t="shared" si="0"/>
        <v>0</v>
      </c>
    </row>
    <row r="18" spans="1:18" ht="14.25" customHeight="1" x14ac:dyDescent="0.25">
      <c r="A18" s="111"/>
      <c r="B18" s="41"/>
      <c r="C18" s="41"/>
      <c r="D18" s="41"/>
      <c r="E18" s="41"/>
      <c r="F18" s="41"/>
      <c r="G18" s="41"/>
      <c r="H18" s="41"/>
      <c r="I18" s="41"/>
      <c r="J18" s="41"/>
      <c r="K18" s="41"/>
      <c r="L18" s="41"/>
      <c r="M18" s="53"/>
      <c r="N18" s="53"/>
      <c r="O18" s="53"/>
      <c r="P18" s="53"/>
      <c r="Q18" s="41"/>
      <c r="R18" s="8">
        <f t="shared" si="0"/>
        <v>0</v>
      </c>
    </row>
    <row r="19" spans="1:18" ht="14.25" customHeight="1" x14ac:dyDescent="0.25">
      <c r="A19" s="111"/>
      <c r="B19" s="41"/>
      <c r="C19" s="41"/>
      <c r="D19" s="41"/>
      <c r="E19" s="41"/>
      <c r="F19" s="41"/>
      <c r="G19" s="41"/>
      <c r="H19" s="41"/>
      <c r="I19" s="41"/>
      <c r="J19" s="41"/>
      <c r="K19" s="41"/>
      <c r="L19" s="41"/>
      <c r="M19" s="53"/>
      <c r="N19" s="53"/>
      <c r="O19" s="53"/>
      <c r="P19" s="53"/>
      <c r="Q19" s="41"/>
      <c r="R19" s="8">
        <f t="shared" si="0"/>
        <v>0</v>
      </c>
    </row>
    <row r="20" spans="1:18" ht="14.25" customHeight="1" x14ac:dyDescent="0.25">
      <c r="A20" s="111"/>
      <c r="B20" s="41"/>
      <c r="C20" s="41"/>
      <c r="D20" s="41"/>
      <c r="E20" s="41"/>
      <c r="F20" s="41"/>
      <c r="G20" s="41"/>
      <c r="H20" s="41"/>
      <c r="I20" s="41"/>
      <c r="J20" s="41"/>
      <c r="K20" s="41"/>
      <c r="L20" s="41"/>
      <c r="M20" s="53"/>
      <c r="N20" s="53"/>
      <c r="O20" s="53"/>
      <c r="P20" s="53"/>
      <c r="Q20" s="41"/>
      <c r="R20" s="8">
        <f t="shared" si="0"/>
        <v>0</v>
      </c>
    </row>
    <row r="21" spans="1:18" ht="14.25" customHeight="1" x14ac:dyDescent="0.25">
      <c r="A21" s="111"/>
      <c r="B21" s="41"/>
      <c r="C21" s="41"/>
      <c r="D21" s="41"/>
      <c r="E21" s="41"/>
      <c r="F21" s="41"/>
      <c r="G21" s="41"/>
      <c r="H21" s="41"/>
      <c r="I21" s="41"/>
      <c r="J21" s="41"/>
      <c r="K21" s="41"/>
      <c r="L21" s="41"/>
      <c r="M21" s="53"/>
      <c r="N21" s="53"/>
      <c r="O21" s="53"/>
      <c r="P21" s="53"/>
      <c r="Q21" s="41"/>
      <c r="R21" s="8">
        <f t="shared" si="0"/>
        <v>0</v>
      </c>
    </row>
    <row r="22" spans="1:18" ht="14.25" customHeight="1" x14ac:dyDescent="0.25">
      <c r="A22" s="111"/>
      <c r="B22" s="41"/>
      <c r="C22" s="41"/>
      <c r="D22" s="41"/>
      <c r="E22" s="41"/>
      <c r="F22" s="41"/>
      <c r="G22" s="41"/>
      <c r="H22" s="41"/>
      <c r="I22" s="41"/>
      <c r="J22" s="41"/>
      <c r="K22" s="41"/>
      <c r="L22" s="41"/>
      <c r="M22" s="53"/>
      <c r="N22" s="53"/>
      <c r="O22" s="53"/>
      <c r="P22" s="53"/>
      <c r="Q22" s="41"/>
      <c r="R22" s="8">
        <f t="shared" si="0"/>
        <v>0</v>
      </c>
    </row>
    <row r="23" spans="1:18" ht="14.25" customHeight="1" x14ac:dyDescent="0.25">
      <c r="A23" s="111"/>
      <c r="B23" s="41"/>
      <c r="C23" s="41"/>
      <c r="D23" s="41"/>
      <c r="E23" s="41"/>
      <c r="F23" s="41"/>
      <c r="G23" s="41"/>
      <c r="H23" s="41"/>
      <c r="I23" s="41"/>
      <c r="J23" s="41"/>
      <c r="K23" s="41"/>
      <c r="L23" s="41"/>
      <c r="M23" s="53"/>
      <c r="N23" s="53"/>
      <c r="O23" s="53"/>
      <c r="P23" s="53"/>
      <c r="Q23" s="41"/>
      <c r="R23" s="8">
        <f t="shared" si="0"/>
        <v>0</v>
      </c>
    </row>
    <row r="24" spans="1:18" ht="14.25" customHeight="1" x14ac:dyDescent="0.25">
      <c r="A24" s="111"/>
      <c r="B24" s="41"/>
      <c r="C24" s="41"/>
      <c r="D24" s="41"/>
      <c r="E24" s="41"/>
      <c r="F24" s="41"/>
      <c r="G24" s="41"/>
      <c r="H24" s="41"/>
      <c r="I24" s="41"/>
      <c r="J24" s="41"/>
      <c r="K24" s="41"/>
      <c r="L24" s="41"/>
      <c r="M24" s="53"/>
      <c r="N24" s="53"/>
      <c r="O24" s="53"/>
      <c r="P24" s="53"/>
      <c r="Q24" s="41"/>
      <c r="R24" s="8">
        <f t="shared" si="0"/>
        <v>0</v>
      </c>
    </row>
    <row r="25" spans="1:18" ht="14.25" customHeight="1" x14ac:dyDescent="0.25">
      <c r="A25" s="111"/>
      <c r="B25" s="41"/>
      <c r="C25" s="41"/>
      <c r="D25" s="41"/>
      <c r="E25" s="41"/>
      <c r="F25" s="41"/>
      <c r="G25" s="41"/>
      <c r="H25" s="41"/>
      <c r="I25" s="41"/>
      <c r="J25" s="41"/>
      <c r="K25" s="41"/>
      <c r="L25" s="41"/>
      <c r="M25" s="53"/>
      <c r="N25" s="53"/>
      <c r="O25" s="53"/>
      <c r="P25" s="53"/>
      <c r="Q25" s="41"/>
      <c r="R25" s="8">
        <f t="shared" si="0"/>
        <v>0</v>
      </c>
    </row>
    <row r="26" spans="1:18" ht="14.25" customHeight="1" x14ac:dyDescent="0.25">
      <c r="A26" s="111"/>
      <c r="B26" s="41"/>
      <c r="C26" s="41"/>
      <c r="D26" s="41"/>
      <c r="E26" s="41"/>
      <c r="F26" s="41"/>
      <c r="G26" s="41"/>
      <c r="H26" s="41"/>
      <c r="I26" s="41"/>
      <c r="J26" s="41"/>
      <c r="K26" s="41"/>
      <c r="L26" s="41"/>
      <c r="M26" s="53"/>
      <c r="N26" s="53"/>
      <c r="O26" s="53"/>
      <c r="P26" s="53"/>
      <c r="Q26" s="41"/>
      <c r="R26" s="8">
        <f t="shared" si="0"/>
        <v>0</v>
      </c>
    </row>
    <row r="27" spans="1:18" ht="14.25" customHeight="1" x14ac:dyDescent="0.25">
      <c r="A27" s="111"/>
      <c r="B27" s="41"/>
      <c r="C27" s="41"/>
      <c r="D27" s="41"/>
      <c r="E27" s="41"/>
      <c r="F27" s="41"/>
      <c r="G27" s="41"/>
      <c r="H27" s="41"/>
      <c r="I27" s="41"/>
      <c r="J27" s="41"/>
      <c r="K27" s="41"/>
      <c r="L27" s="41"/>
      <c r="M27" s="53"/>
      <c r="N27" s="53"/>
      <c r="O27" s="53"/>
      <c r="P27" s="53"/>
      <c r="Q27" s="41"/>
      <c r="R27" s="8">
        <f t="shared" si="0"/>
        <v>0</v>
      </c>
    </row>
    <row r="28" spans="1:18" ht="14.25" customHeight="1" x14ac:dyDescent="0.25">
      <c r="A28" s="111"/>
      <c r="B28" s="41"/>
      <c r="C28" s="41"/>
      <c r="D28" s="41"/>
      <c r="E28" s="41"/>
      <c r="F28" s="41"/>
      <c r="G28" s="41"/>
      <c r="H28" s="41"/>
      <c r="I28" s="41"/>
      <c r="J28" s="41"/>
      <c r="K28" s="41"/>
      <c r="L28" s="41"/>
      <c r="M28" s="53"/>
      <c r="N28" s="53"/>
      <c r="O28" s="53"/>
      <c r="P28" s="53"/>
      <c r="Q28" s="41"/>
      <c r="R28" s="8">
        <f t="shared" si="0"/>
        <v>0</v>
      </c>
    </row>
    <row r="29" spans="1:18" ht="14.25" customHeight="1" x14ac:dyDescent="0.25">
      <c r="A29" s="111"/>
      <c r="B29" s="41"/>
      <c r="C29" s="41"/>
      <c r="D29" s="41"/>
      <c r="E29" s="41"/>
      <c r="F29" s="41"/>
      <c r="G29" s="41"/>
      <c r="H29" s="41"/>
      <c r="I29" s="41"/>
      <c r="J29" s="41"/>
      <c r="K29" s="41"/>
      <c r="L29" s="41"/>
      <c r="M29" s="53"/>
      <c r="N29" s="53"/>
      <c r="O29" s="53"/>
      <c r="P29" s="53"/>
      <c r="Q29" s="41"/>
      <c r="R29" s="8">
        <f t="shared" si="0"/>
        <v>0</v>
      </c>
    </row>
    <row r="30" spans="1:18" ht="14.25" customHeight="1" x14ac:dyDescent="0.25">
      <c r="A30" s="111"/>
      <c r="B30" s="41"/>
      <c r="C30" s="41"/>
      <c r="D30" s="41"/>
      <c r="E30" s="41"/>
      <c r="F30" s="41"/>
      <c r="G30" s="41"/>
      <c r="H30" s="41"/>
      <c r="I30" s="41"/>
      <c r="J30" s="41"/>
      <c r="K30" s="41"/>
      <c r="L30" s="41"/>
      <c r="M30" s="53"/>
      <c r="N30" s="53"/>
      <c r="O30" s="53"/>
      <c r="P30" s="53"/>
      <c r="Q30" s="41"/>
      <c r="R30" s="8">
        <f t="shared" si="0"/>
        <v>0</v>
      </c>
    </row>
    <row r="31" spans="1:18" ht="14.25" customHeight="1" x14ac:dyDescent="0.25">
      <c r="A31" s="111"/>
      <c r="B31" s="41"/>
      <c r="C31" s="53"/>
      <c r="D31" s="53"/>
      <c r="E31" s="53"/>
      <c r="F31" s="53"/>
      <c r="G31" s="53"/>
      <c r="H31" s="53"/>
      <c r="I31" s="53"/>
      <c r="J31" s="53"/>
      <c r="K31" s="53"/>
      <c r="L31" s="53"/>
      <c r="M31" s="53"/>
      <c r="N31" s="53"/>
      <c r="O31" s="53"/>
      <c r="P31" s="53"/>
      <c r="Q31" s="53"/>
      <c r="R31" s="8">
        <f t="shared" si="0"/>
        <v>0</v>
      </c>
    </row>
    <row r="32" spans="1:18" ht="14.25" customHeight="1" x14ac:dyDescent="0.25">
      <c r="A32" s="24"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P32" si="2">SUM(M8:M31)</f>
        <v>0</v>
      </c>
      <c r="N32" s="8">
        <f t="shared" si="2"/>
        <v>0</v>
      </c>
      <c r="O32" s="8">
        <f t="shared" si="2"/>
        <v>0</v>
      </c>
      <c r="P32" s="8">
        <f t="shared" si="2"/>
        <v>0</v>
      </c>
      <c r="Q32" s="8">
        <f t="shared" si="1"/>
        <v>0</v>
      </c>
      <c r="R32" s="82" t="e">
        <f>SUM(R8:R31)/COUNT(B8:B31)</f>
        <v>#DIV/0!</v>
      </c>
    </row>
    <row r="33" spans="1:18" ht="14.25" customHeight="1" x14ac:dyDescent="0.25">
      <c r="A33" s="24" t="s">
        <v>22</v>
      </c>
      <c r="B33" s="8" t="e">
        <f>B32/COUNT(B8:B31)*100</f>
        <v>#DIV/0!</v>
      </c>
      <c r="C33" s="8" t="e">
        <f t="shared" ref="C33:Q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3"/>
    </row>
    <row r="34" spans="1:18" ht="14.25" customHeight="1" x14ac:dyDescent="0.25"/>
    <row r="35" spans="1:18" ht="14.25" customHeight="1" x14ac:dyDescent="0.25">
      <c r="A35" s="19" t="s">
        <v>12</v>
      </c>
      <c r="B35" s="11"/>
      <c r="C35" s="11"/>
      <c r="D35" s="11"/>
      <c r="E35" s="11"/>
      <c r="F35" s="11"/>
      <c r="G35" s="11"/>
      <c r="H35" s="11"/>
      <c r="I35" s="11"/>
      <c r="J35" s="11"/>
      <c r="K35" s="11"/>
      <c r="L35" s="12"/>
      <c r="N35" s="84" t="s">
        <v>13</v>
      </c>
      <c r="O35" s="84"/>
      <c r="P35" s="84"/>
      <c r="Q35" s="84"/>
    </row>
    <row r="36" spans="1:18" ht="14.25" customHeight="1" x14ac:dyDescent="0.25">
      <c r="A36" s="13"/>
      <c r="B36" s="14"/>
      <c r="C36" s="14"/>
      <c r="D36" s="14"/>
      <c r="E36" s="14"/>
      <c r="F36" s="14"/>
      <c r="G36" s="14"/>
      <c r="H36" s="14"/>
      <c r="I36" s="14"/>
      <c r="J36" s="14"/>
      <c r="K36" s="14"/>
      <c r="L36" s="15"/>
      <c r="N36" s="85" t="s">
        <v>14</v>
      </c>
      <c r="O36" s="85"/>
      <c r="P36" s="86"/>
      <c r="Q36" s="86"/>
    </row>
    <row r="37" spans="1:18" ht="14.25" customHeight="1" x14ac:dyDescent="0.25">
      <c r="A37" s="13"/>
      <c r="B37" s="14"/>
      <c r="C37" s="14"/>
      <c r="D37" s="14"/>
      <c r="E37" s="14"/>
      <c r="F37" s="14"/>
      <c r="G37" s="14"/>
      <c r="H37" s="14"/>
      <c r="I37" s="14"/>
      <c r="J37" s="14"/>
      <c r="K37" s="14"/>
      <c r="L37" s="15"/>
      <c r="N37" s="87" t="s">
        <v>15</v>
      </c>
      <c r="O37" s="87"/>
      <c r="P37" s="86"/>
      <c r="Q37" s="86"/>
    </row>
    <row r="38" spans="1:18" ht="14.25" customHeight="1" x14ac:dyDescent="0.25">
      <c r="A38" s="13"/>
      <c r="B38" s="14"/>
      <c r="C38" s="14"/>
      <c r="D38" s="14"/>
      <c r="E38" s="14"/>
      <c r="F38" s="14"/>
      <c r="G38" s="14"/>
      <c r="H38" s="14"/>
      <c r="I38" s="14"/>
      <c r="J38" s="14"/>
      <c r="K38" s="14"/>
      <c r="L38" s="15"/>
      <c r="N38" s="89" t="s">
        <v>16</v>
      </c>
      <c r="O38" s="89"/>
      <c r="P38" s="86"/>
      <c r="Q38" s="86"/>
    </row>
    <row r="39" spans="1:18" ht="14.25" customHeight="1" x14ac:dyDescent="0.25">
      <c r="A39" s="13"/>
      <c r="B39" s="14"/>
      <c r="C39" s="14"/>
      <c r="D39" s="14"/>
      <c r="E39" s="14"/>
      <c r="F39" s="14"/>
      <c r="G39" s="14"/>
      <c r="H39" s="14"/>
      <c r="I39" s="14"/>
      <c r="J39" s="14"/>
      <c r="K39" s="14"/>
      <c r="L39" s="15"/>
      <c r="N39" s="90" t="s">
        <v>17</v>
      </c>
      <c r="O39" s="90"/>
      <c r="P39" s="86"/>
      <c r="Q39" s="86"/>
    </row>
    <row r="40" spans="1:18" ht="14.25" customHeight="1" x14ac:dyDescent="0.25">
      <c r="A40" s="13"/>
      <c r="B40" s="14"/>
      <c r="C40" s="14"/>
      <c r="D40" s="14"/>
      <c r="E40" s="14"/>
      <c r="F40" s="14"/>
      <c r="G40" s="14"/>
      <c r="H40" s="14"/>
      <c r="I40" s="14"/>
      <c r="J40" s="14"/>
      <c r="K40" s="14"/>
      <c r="L40" s="15"/>
      <c r="N40" s="91" t="s">
        <v>18</v>
      </c>
      <c r="O40" s="91"/>
      <c r="P40" s="86"/>
      <c r="Q40" s="86"/>
    </row>
    <row r="41" spans="1:18" ht="14.25" customHeight="1" x14ac:dyDescent="0.25">
      <c r="A41" s="16"/>
      <c r="B41" s="17"/>
      <c r="C41" s="17"/>
      <c r="D41" s="17"/>
      <c r="E41" s="17"/>
      <c r="F41" s="17"/>
      <c r="G41" s="17"/>
      <c r="H41" s="17"/>
      <c r="I41" s="17"/>
      <c r="J41" s="17"/>
      <c r="K41" s="17"/>
      <c r="L41" s="18"/>
      <c r="N41" s="88" t="s">
        <v>19</v>
      </c>
      <c r="O41" s="88"/>
      <c r="P41" s="86"/>
      <c r="Q41" s="86"/>
    </row>
  </sheetData>
  <mergeCells count="14">
    <mergeCell ref="N40:O40"/>
    <mergeCell ref="P40:Q40"/>
    <mergeCell ref="N41:O41"/>
    <mergeCell ref="P41:Q41"/>
    <mergeCell ref="R32:R33"/>
    <mergeCell ref="N35:Q35"/>
    <mergeCell ref="P36:Q36"/>
    <mergeCell ref="P37:Q37"/>
    <mergeCell ref="P38:Q38"/>
    <mergeCell ref="N39:O39"/>
    <mergeCell ref="N36:O36"/>
    <mergeCell ref="N37:O37"/>
    <mergeCell ref="N38:O38"/>
    <mergeCell ref="P39:Q39"/>
  </mergeCells>
  <conditionalFormatting sqref="R8:R31">
    <cfRule type="cellIs" dxfId="173" priority="7" operator="greaterThanOrEqual">
      <formula>90</formula>
    </cfRule>
    <cfRule type="cellIs" dxfId="172" priority="8" operator="between">
      <formula>80</formula>
      <formula>89.99</formula>
    </cfRule>
    <cfRule type="cellIs" dxfId="171" priority="9" operator="between">
      <formula>70</formula>
      <formula>79.99</formula>
    </cfRule>
    <cfRule type="cellIs" dxfId="170" priority="10" operator="between">
      <formula>60</formula>
      <formula>69.99</formula>
    </cfRule>
    <cfRule type="cellIs" dxfId="169" priority="11" operator="between">
      <formula>50</formula>
      <formula>59.99</formula>
    </cfRule>
    <cfRule type="cellIs" dxfId="168" priority="12" operator="lessThanOrEqual">
      <formula>49.99</formula>
    </cfRule>
  </conditionalFormatting>
  <conditionalFormatting sqref="B33:Q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s="10" customFormat="1" ht="14.25" customHeight="1" x14ac:dyDescent="0.25">
      <c r="A1" s="23" t="s">
        <v>20</v>
      </c>
    </row>
    <row r="2" spans="1:13" s="10" customFormat="1" ht="14.25" customHeight="1" x14ac:dyDescent="0.25">
      <c r="A2" s="10" t="s">
        <v>156</v>
      </c>
      <c r="B2" s="78"/>
      <c r="C2" s="78"/>
      <c r="D2" s="78"/>
      <c r="E2" s="78"/>
      <c r="F2" s="78"/>
      <c r="G2" s="78"/>
      <c r="H2" s="78"/>
      <c r="I2" s="78"/>
      <c r="J2" s="78"/>
      <c r="K2" s="78"/>
      <c r="L2" s="78"/>
      <c r="M2" s="78"/>
    </row>
    <row r="3" spans="1:13" s="10" customFormat="1" ht="14.25" customHeight="1" x14ac:dyDescent="0.25">
      <c r="A3" s="10" t="s">
        <v>161</v>
      </c>
    </row>
    <row r="4" spans="1:13" ht="10.5" customHeight="1" x14ac:dyDescent="0.25">
      <c r="A4" s="10"/>
    </row>
    <row r="5" spans="1:13" ht="10.5" customHeight="1" x14ac:dyDescent="0.25">
      <c r="A5" s="10"/>
    </row>
    <row r="6" spans="1:13" s="22" customFormat="1" ht="10.5" customHeight="1" x14ac:dyDescent="0.2">
      <c r="A6" s="20"/>
      <c r="B6" s="56" t="s">
        <v>183</v>
      </c>
      <c r="C6" s="56" t="s">
        <v>186</v>
      </c>
      <c r="D6" s="42" t="s">
        <v>87</v>
      </c>
      <c r="E6" s="42" t="s">
        <v>87</v>
      </c>
      <c r="F6" s="42" t="s">
        <v>87</v>
      </c>
      <c r="G6" s="42" t="s">
        <v>87</v>
      </c>
      <c r="H6" s="42" t="s">
        <v>87</v>
      </c>
      <c r="I6" s="42" t="s">
        <v>87</v>
      </c>
      <c r="J6" s="42" t="s">
        <v>87</v>
      </c>
      <c r="K6" s="42" t="s">
        <v>87</v>
      </c>
      <c r="L6" s="42" t="s">
        <v>87</v>
      </c>
      <c r="M6" s="42" t="s">
        <v>87</v>
      </c>
    </row>
    <row r="7" spans="1:13" s="5" customFormat="1" ht="14.25" customHeight="1" x14ac:dyDescent="0.25">
      <c r="A7" s="6" t="s">
        <v>10</v>
      </c>
      <c r="B7" s="6">
        <v>1</v>
      </c>
      <c r="C7" s="6">
        <v>2</v>
      </c>
      <c r="D7" s="6">
        <v>3</v>
      </c>
      <c r="E7" s="6">
        <v>4</v>
      </c>
      <c r="F7" s="6">
        <v>5</v>
      </c>
      <c r="G7" s="6">
        <v>6</v>
      </c>
      <c r="H7" s="6">
        <v>7</v>
      </c>
      <c r="I7" s="6">
        <v>8</v>
      </c>
      <c r="J7" s="6">
        <v>9</v>
      </c>
      <c r="K7" s="6">
        <v>10</v>
      </c>
      <c r="L7" s="6">
        <v>11</v>
      </c>
      <c r="M7" s="6">
        <v>12</v>
      </c>
    </row>
    <row r="8" spans="1:13" ht="14.25" customHeight="1" x14ac:dyDescent="0.25">
      <c r="A8" s="111"/>
      <c r="B8" s="60"/>
      <c r="C8" s="60"/>
      <c r="D8" s="60"/>
      <c r="E8" s="60"/>
      <c r="F8" s="60"/>
      <c r="G8" s="60"/>
      <c r="H8" s="60"/>
      <c r="I8" s="60"/>
      <c r="J8" s="60"/>
      <c r="K8" s="60"/>
      <c r="L8" s="60"/>
      <c r="M8" s="60"/>
    </row>
    <row r="9" spans="1:13" ht="14.25" customHeight="1" x14ac:dyDescent="0.25">
      <c r="A9" s="111"/>
      <c r="B9" s="60"/>
      <c r="C9" s="60"/>
      <c r="D9" s="60"/>
      <c r="E9" s="60"/>
      <c r="F9" s="60"/>
      <c r="G9" s="60"/>
      <c r="H9" s="60"/>
      <c r="I9" s="60"/>
      <c r="J9" s="60"/>
      <c r="K9" s="60"/>
      <c r="L9" s="60"/>
      <c r="M9" s="60"/>
    </row>
    <row r="10" spans="1:13" ht="14.25" customHeight="1" x14ac:dyDescent="0.25">
      <c r="A10" s="111"/>
      <c r="B10" s="60"/>
      <c r="C10" s="60"/>
      <c r="D10" s="60"/>
      <c r="E10" s="60"/>
      <c r="F10" s="60"/>
      <c r="G10" s="60"/>
      <c r="H10" s="60"/>
      <c r="I10" s="60"/>
      <c r="J10" s="60"/>
      <c r="K10" s="60"/>
      <c r="L10" s="60"/>
      <c r="M10" s="60"/>
    </row>
    <row r="11" spans="1:13" ht="14.25" customHeight="1" x14ac:dyDescent="0.25">
      <c r="A11" s="111"/>
      <c r="B11" s="60"/>
      <c r="C11" s="60"/>
      <c r="D11" s="60"/>
      <c r="E11" s="60"/>
      <c r="F11" s="60"/>
      <c r="G11" s="60"/>
      <c r="H11" s="60"/>
      <c r="I11" s="60"/>
      <c r="J11" s="60"/>
      <c r="K11" s="60"/>
      <c r="L11" s="60"/>
      <c r="M11" s="60"/>
    </row>
    <row r="12" spans="1:13" ht="14.25" customHeight="1" x14ac:dyDescent="0.25">
      <c r="A12" s="111"/>
      <c r="B12" s="60"/>
      <c r="C12" s="60"/>
      <c r="D12" s="60"/>
      <c r="E12" s="60"/>
      <c r="F12" s="60"/>
      <c r="G12" s="60"/>
      <c r="H12" s="60"/>
      <c r="I12" s="60"/>
      <c r="J12" s="60"/>
      <c r="K12" s="60"/>
      <c r="L12" s="60"/>
      <c r="M12" s="60"/>
    </row>
    <row r="13" spans="1:13" ht="14.25" customHeight="1" x14ac:dyDescent="0.25">
      <c r="A13" s="111"/>
      <c r="B13" s="60"/>
      <c r="C13" s="60"/>
      <c r="D13" s="60"/>
      <c r="E13" s="60"/>
      <c r="F13" s="60"/>
      <c r="G13" s="60"/>
      <c r="H13" s="60"/>
      <c r="I13" s="60"/>
      <c r="J13" s="60"/>
      <c r="K13" s="60"/>
      <c r="L13" s="60"/>
      <c r="M13" s="60"/>
    </row>
    <row r="14" spans="1:13" ht="14.25" customHeight="1" x14ac:dyDescent="0.25">
      <c r="A14" s="111"/>
      <c r="B14" s="60"/>
      <c r="C14" s="60"/>
      <c r="D14" s="60"/>
      <c r="E14" s="60"/>
      <c r="F14" s="60"/>
      <c r="G14" s="60"/>
      <c r="H14" s="60"/>
      <c r="I14" s="60"/>
      <c r="J14" s="60"/>
      <c r="K14" s="60"/>
      <c r="L14" s="60"/>
      <c r="M14" s="60"/>
    </row>
    <row r="15" spans="1:13" ht="14.25" customHeight="1" x14ac:dyDescent="0.25">
      <c r="A15" s="111"/>
      <c r="B15" s="60"/>
      <c r="C15" s="60"/>
      <c r="D15" s="60"/>
      <c r="E15" s="60"/>
      <c r="F15" s="60"/>
      <c r="G15" s="60"/>
      <c r="H15" s="60"/>
      <c r="I15" s="60"/>
      <c r="J15" s="60"/>
      <c r="K15" s="60"/>
      <c r="L15" s="60"/>
      <c r="M15" s="60"/>
    </row>
    <row r="16" spans="1:13" ht="14.25" customHeight="1" x14ac:dyDescent="0.25">
      <c r="A16" s="111"/>
      <c r="B16" s="60"/>
      <c r="C16" s="60"/>
      <c r="D16" s="60"/>
      <c r="E16" s="60"/>
      <c r="F16" s="60"/>
      <c r="G16" s="60"/>
      <c r="H16" s="60"/>
      <c r="I16" s="60"/>
      <c r="J16" s="60"/>
      <c r="K16" s="60"/>
      <c r="L16" s="60"/>
      <c r="M16" s="60"/>
    </row>
    <row r="17" spans="1:13" ht="14.25" customHeight="1" x14ac:dyDescent="0.25">
      <c r="A17" s="111"/>
      <c r="B17" s="60"/>
      <c r="C17" s="60"/>
      <c r="D17" s="60"/>
      <c r="E17" s="60"/>
      <c r="F17" s="60"/>
      <c r="G17" s="60"/>
      <c r="H17" s="60"/>
      <c r="I17" s="60"/>
      <c r="J17" s="60"/>
      <c r="K17" s="60"/>
      <c r="L17" s="60"/>
      <c r="M17" s="60"/>
    </row>
    <row r="18" spans="1:13" ht="14.25" customHeight="1" x14ac:dyDescent="0.25">
      <c r="A18" s="111"/>
      <c r="B18" s="60"/>
      <c r="C18" s="60"/>
      <c r="D18" s="60"/>
      <c r="E18" s="60"/>
      <c r="F18" s="60"/>
      <c r="G18" s="60"/>
      <c r="H18" s="60"/>
      <c r="I18" s="60"/>
      <c r="J18" s="60"/>
      <c r="K18" s="60"/>
      <c r="L18" s="60"/>
      <c r="M18" s="60"/>
    </row>
    <row r="19" spans="1:13" ht="14.25" customHeight="1" x14ac:dyDescent="0.25">
      <c r="A19" s="111"/>
      <c r="B19" s="60"/>
      <c r="C19" s="60"/>
      <c r="D19" s="60"/>
      <c r="E19" s="60"/>
      <c r="F19" s="60"/>
      <c r="G19" s="60"/>
      <c r="H19" s="60"/>
      <c r="I19" s="60"/>
      <c r="J19" s="60"/>
      <c r="K19" s="60"/>
      <c r="L19" s="60"/>
      <c r="M19" s="60"/>
    </row>
    <row r="20" spans="1:13" ht="14.25" customHeight="1" x14ac:dyDescent="0.25">
      <c r="A20" s="111"/>
      <c r="B20" s="60"/>
      <c r="C20" s="60"/>
      <c r="D20" s="60"/>
      <c r="E20" s="60"/>
      <c r="F20" s="60"/>
      <c r="G20" s="60"/>
      <c r="H20" s="60"/>
      <c r="I20" s="60"/>
      <c r="J20" s="60"/>
      <c r="K20" s="60"/>
      <c r="L20" s="60"/>
      <c r="M20" s="60"/>
    </row>
    <row r="21" spans="1:13" ht="14.25" customHeight="1" x14ac:dyDescent="0.25">
      <c r="A21" s="111"/>
      <c r="B21" s="60"/>
      <c r="C21" s="60"/>
      <c r="D21" s="60"/>
      <c r="E21" s="60"/>
      <c r="F21" s="60"/>
      <c r="G21" s="60"/>
      <c r="H21" s="60"/>
      <c r="I21" s="60"/>
      <c r="J21" s="60"/>
      <c r="K21" s="60"/>
      <c r="L21" s="60"/>
      <c r="M21" s="60"/>
    </row>
    <row r="22" spans="1:13" ht="14.25" customHeight="1" x14ac:dyDescent="0.25">
      <c r="A22" s="111"/>
      <c r="B22" s="60"/>
      <c r="C22" s="60"/>
      <c r="D22" s="60"/>
      <c r="E22" s="60"/>
      <c r="F22" s="60"/>
      <c r="G22" s="60"/>
      <c r="H22" s="60"/>
      <c r="I22" s="60"/>
      <c r="J22" s="60"/>
      <c r="K22" s="60"/>
      <c r="L22" s="60"/>
      <c r="M22" s="60"/>
    </row>
    <row r="23" spans="1:13" ht="14.25" customHeight="1" x14ac:dyDescent="0.25">
      <c r="A23" s="111"/>
      <c r="B23" s="60"/>
      <c r="C23" s="60"/>
      <c r="D23" s="60"/>
      <c r="E23" s="60"/>
      <c r="F23" s="60"/>
      <c r="G23" s="60"/>
      <c r="H23" s="60"/>
      <c r="I23" s="60"/>
      <c r="J23" s="60"/>
      <c r="K23" s="60"/>
      <c r="L23" s="60"/>
      <c r="M23" s="60"/>
    </row>
    <row r="24" spans="1:13" ht="14.25" customHeight="1" x14ac:dyDescent="0.25">
      <c r="A24" s="111"/>
      <c r="B24" s="60"/>
      <c r="C24" s="60"/>
      <c r="D24" s="60"/>
      <c r="E24" s="60"/>
      <c r="F24" s="60"/>
      <c r="G24" s="60"/>
      <c r="H24" s="60"/>
      <c r="I24" s="60"/>
      <c r="J24" s="60"/>
      <c r="K24" s="60"/>
      <c r="L24" s="60"/>
      <c r="M24" s="60"/>
    </row>
    <row r="25" spans="1:13" ht="14.25" customHeight="1" x14ac:dyDescent="0.25">
      <c r="A25" s="111"/>
      <c r="B25" s="60"/>
      <c r="C25" s="60"/>
      <c r="D25" s="60"/>
      <c r="E25" s="60"/>
      <c r="F25" s="60"/>
      <c r="G25" s="60"/>
      <c r="H25" s="60"/>
      <c r="I25" s="60"/>
      <c r="J25" s="60"/>
      <c r="K25" s="60"/>
      <c r="L25" s="60"/>
      <c r="M25" s="60"/>
    </row>
    <row r="26" spans="1:13" ht="14.25" customHeight="1" x14ac:dyDescent="0.25">
      <c r="A26" s="111"/>
      <c r="B26" s="60"/>
      <c r="C26" s="60"/>
      <c r="D26" s="60"/>
      <c r="E26" s="60"/>
      <c r="F26" s="60"/>
      <c r="G26" s="60"/>
      <c r="H26" s="60"/>
      <c r="I26" s="60"/>
      <c r="J26" s="60"/>
      <c r="K26" s="60"/>
      <c r="L26" s="60"/>
      <c r="M26" s="60"/>
    </row>
    <row r="27" spans="1:13" ht="14.25" customHeight="1" x14ac:dyDescent="0.25">
      <c r="A27" s="111"/>
      <c r="B27" s="60"/>
      <c r="C27" s="76"/>
      <c r="D27" s="76"/>
      <c r="E27" s="76"/>
      <c r="F27" s="76"/>
      <c r="G27" s="76"/>
      <c r="H27" s="76"/>
      <c r="I27" s="76"/>
      <c r="J27" s="76"/>
      <c r="K27" s="76"/>
      <c r="L27" s="76"/>
      <c r="M27" s="76"/>
    </row>
    <row r="28" spans="1:13" ht="14.25" customHeight="1" x14ac:dyDescent="0.25">
      <c r="A28" s="111"/>
      <c r="B28" s="60"/>
      <c r="C28" s="76"/>
      <c r="D28" s="76"/>
      <c r="E28" s="76"/>
      <c r="F28" s="76"/>
      <c r="G28" s="76"/>
      <c r="H28" s="76"/>
      <c r="I28" s="76"/>
      <c r="J28" s="76"/>
      <c r="K28" s="76"/>
      <c r="L28" s="76"/>
      <c r="M28" s="76"/>
    </row>
    <row r="29" spans="1:13" ht="14.25" customHeight="1" x14ac:dyDescent="0.25">
      <c r="A29" s="111"/>
      <c r="B29" s="60"/>
      <c r="C29" s="60"/>
      <c r="D29" s="60"/>
      <c r="E29" s="60"/>
      <c r="F29" s="60"/>
      <c r="G29" s="60"/>
      <c r="H29" s="60"/>
      <c r="I29" s="60"/>
      <c r="J29" s="60"/>
      <c r="K29" s="60"/>
      <c r="L29" s="60"/>
      <c r="M29" s="60"/>
    </row>
    <row r="30" spans="1:13" ht="14.25" customHeight="1" x14ac:dyDescent="0.25">
      <c r="A30" s="111"/>
      <c r="B30" s="60"/>
      <c r="C30" s="60"/>
      <c r="D30" s="60"/>
      <c r="E30" s="60"/>
      <c r="F30" s="60"/>
      <c r="G30" s="60"/>
      <c r="H30" s="60"/>
      <c r="I30" s="60"/>
      <c r="J30" s="60"/>
      <c r="K30" s="60"/>
      <c r="L30" s="60"/>
      <c r="M30" s="60"/>
    </row>
    <row r="31" spans="1:13" ht="14.25" customHeight="1" x14ac:dyDescent="0.25">
      <c r="A31" s="111"/>
      <c r="B31" s="60"/>
      <c r="C31" s="60"/>
      <c r="D31" s="60"/>
      <c r="E31" s="60"/>
      <c r="F31" s="60"/>
      <c r="G31" s="60"/>
      <c r="H31" s="60"/>
      <c r="I31" s="60"/>
      <c r="J31" s="60"/>
      <c r="K31" s="60"/>
      <c r="L31" s="60"/>
      <c r="M31" s="60"/>
    </row>
    <row r="32" spans="1:13"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ht="14.25" customHeight="1" x14ac:dyDescent="0.25">
      <c r="A33" s="24" t="s">
        <v>22</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M32/COUNT(M8:M31)*100</f>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161" priority="1" operator="greaterThanOrEqual">
      <formula>90</formula>
    </cfRule>
    <cfRule type="cellIs" dxfId="160" priority="2" operator="between">
      <formula>80</formula>
      <formula>89.99</formula>
    </cfRule>
    <cfRule type="cellIs" dxfId="159" priority="3" operator="between">
      <formula>70</formula>
      <formula>79.99</formula>
    </cfRule>
    <cfRule type="cellIs" dxfId="158" priority="4" operator="between">
      <formula>60</formula>
      <formula>69.99</formula>
    </cfRule>
    <cfRule type="cellIs" dxfId="157" priority="5" operator="between">
      <formula>50</formula>
      <formula>59.99</formula>
    </cfRule>
    <cfRule type="cellIs" dxfId="156" priority="6" operator="lessThanOrEqual">
      <formula>49.99</formula>
    </cfRule>
  </conditionalFormatting>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156</v>
      </c>
      <c r="B2" s="78"/>
      <c r="C2" s="78"/>
      <c r="D2" s="78"/>
      <c r="E2" s="78"/>
      <c r="F2" s="78"/>
      <c r="G2" s="78"/>
      <c r="H2" s="78"/>
      <c r="I2" s="78"/>
      <c r="J2" s="78"/>
      <c r="K2" s="78"/>
      <c r="L2" s="78"/>
      <c r="M2" s="78"/>
      <c r="P2" s="78"/>
      <c r="Q2" s="78"/>
    </row>
    <row r="3" spans="1:17" s="10" customFormat="1" ht="14.25" customHeight="1" x14ac:dyDescent="0.25">
      <c r="A3" s="10" t="s">
        <v>125</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row>
    <row r="6" spans="1:17" s="22" customFormat="1" ht="10.5" customHeight="1" x14ac:dyDescent="0.25">
      <c r="A6" s="20"/>
      <c r="B6" s="20" t="s">
        <v>128</v>
      </c>
      <c r="C6" s="20" t="s">
        <v>128</v>
      </c>
      <c r="D6" s="20" t="s">
        <v>128</v>
      </c>
      <c r="E6" s="20" t="s">
        <v>128</v>
      </c>
      <c r="F6" s="20" t="s">
        <v>128</v>
      </c>
      <c r="G6" s="20" t="s">
        <v>129</v>
      </c>
      <c r="H6" s="20" t="s">
        <v>129</v>
      </c>
      <c r="I6" s="20" t="s">
        <v>129</v>
      </c>
      <c r="J6" s="20" t="s">
        <v>128</v>
      </c>
      <c r="K6" s="20" t="s">
        <v>142</v>
      </c>
      <c r="L6" s="21"/>
    </row>
    <row r="7" spans="1:17" s="5" customFormat="1" ht="14.25" customHeight="1" x14ac:dyDescent="0.25">
      <c r="A7" s="6" t="s">
        <v>10</v>
      </c>
      <c r="B7" s="6">
        <v>1</v>
      </c>
      <c r="C7" s="6">
        <v>2</v>
      </c>
      <c r="D7" s="6">
        <v>3</v>
      </c>
      <c r="E7" s="6">
        <v>4</v>
      </c>
      <c r="F7" s="6">
        <v>5</v>
      </c>
      <c r="G7" s="6">
        <v>6</v>
      </c>
      <c r="H7" s="6">
        <v>7</v>
      </c>
      <c r="I7" s="6">
        <v>8</v>
      </c>
      <c r="J7" s="6">
        <v>9</v>
      </c>
      <c r="K7" s="6">
        <v>10</v>
      </c>
      <c r="L7" s="7" t="s">
        <v>11</v>
      </c>
    </row>
    <row r="8" spans="1:17" ht="14.25" customHeight="1" x14ac:dyDescent="0.25">
      <c r="A8" s="111"/>
      <c r="B8" s="41"/>
      <c r="C8" s="53"/>
      <c r="D8" s="53"/>
      <c r="E8" s="53"/>
      <c r="F8" s="53"/>
      <c r="G8" s="53"/>
      <c r="H8" s="53"/>
      <c r="I8" s="53"/>
      <c r="J8" s="53"/>
      <c r="K8" s="53"/>
      <c r="L8" s="8">
        <f>SUM(B8:I8)*9+J8*12+K8*16</f>
        <v>0</v>
      </c>
    </row>
    <row r="9" spans="1:17" ht="14.25" customHeight="1" x14ac:dyDescent="0.25">
      <c r="A9" s="111"/>
      <c r="B9" s="41"/>
      <c r="C9" s="41"/>
      <c r="D9" s="41"/>
      <c r="E9" s="41"/>
      <c r="F9" s="41"/>
      <c r="G9" s="41"/>
      <c r="H9" s="41"/>
      <c r="I9" s="41"/>
      <c r="J9" s="41"/>
      <c r="K9" s="41"/>
      <c r="L9" s="8">
        <f t="shared" ref="L9:L31" si="0">SUM(B9:I9)*9+J9*12+K9*16</f>
        <v>0</v>
      </c>
    </row>
    <row r="10" spans="1:17" ht="14.25" customHeight="1" x14ac:dyDescent="0.25">
      <c r="A10" s="111"/>
      <c r="B10" s="41"/>
      <c r="C10" s="41"/>
      <c r="D10" s="41"/>
      <c r="E10" s="41"/>
      <c r="F10" s="41"/>
      <c r="G10" s="41"/>
      <c r="H10" s="41"/>
      <c r="I10" s="41"/>
      <c r="J10" s="41"/>
      <c r="K10" s="41"/>
      <c r="L10" s="8">
        <f t="shared" si="0"/>
        <v>0</v>
      </c>
    </row>
    <row r="11" spans="1:17" ht="14.25" customHeight="1" x14ac:dyDescent="0.25">
      <c r="A11" s="111"/>
      <c r="B11" s="41"/>
      <c r="C11" s="41"/>
      <c r="D11" s="41"/>
      <c r="E11" s="41"/>
      <c r="F11" s="41"/>
      <c r="G11" s="41"/>
      <c r="H11" s="41"/>
      <c r="I11" s="41"/>
      <c r="J11" s="41"/>
      <c r="K11" s="41"/>
      <c r="L11" s="8">
        <f t="shared" si="0"/>
        <v>0</v>
      </c>
    </row>
    <row r="12" spans="1:17" ht="14.25" customHeight="1" x14ac:dyDescent="0.25">
      <c r="A12" s="111"/>
      <c r="B12" s="41"/>
      <c r="C12" s="76"/>
      <c r="D12" s="76"/>
      <c r="E12" s="76"/>
      <c r="F12" s="76"/>
      <c r="G12" s="76"/>
      <c r="H12" s="76"/>
      <c r="I12" s="76"/>
      <c r="J12" s="76"/>
      <c r="K12" s="76"/>
      <c r="L12" s="8">
        <f t="shared" si="0"/>
        <v>0</v>
      </c>
    </row>
    <row r="13" spans="1:17" ht="14.25" customHeight="1" x14ac:dyDescent="0.25">
      <c r="A13" s="111"/>
      <c r="B13" s="41"/>
      <c r="C13" s="41"/>
      <c r="D13" s="41"/>
      <c r="E13" s="41"/>
      <c r="F13" s="41"/>
      <c r="G13" s="41"/>
      <c r="H13" s="41"/>
      <c r="I13" s="41"/>
      <c r="J13" s="41"/>
      <c r="K13" s="41"/>
      <c r="L13" s="8">
        <f>SUM(B13:I13)*9+J13*12+K13*16</f>
        <v>0</v>
      </c>
    </row>
    <row r="14" spans="1:17" ht="14.25" customHeight="1" x14ac:dyDescent="0.25">
      <c r="A14" s="111"/>
      <c r="B14" s="41"/>
      <c r="C14" s="41"/>
      <c r="D14" s="41"/>
      <c r="E14" s="41"/>
      <c r="F14" s="41"/>
      <c r="G14" s="41"/>
      <c r="H14" s="41"/>
      <c r="I14" s="41"/>
      <c r="J14" s="41"/>
      <c r="K14" s="41"/>
      <c r="L14" s="8">
        <f t="shared" si="0"/>
        <v>0</v>
      </c>
    </row>
    <row r="15" spans="1:17" ht="14.25" customHeight="1" x14ac:dyDescent="0.25">
      <c r="A15" s="111"/>
      <c r="B15" s="41"/>
      <c r="C15" s="41"/>
      <c r="D15" s="41"/>
      <c r="E15" s="41"/>
      <c r="F15" s="41"/>
      <c r="G15" s="41"/>
      <c r="H15" s="41"/>
      <c r="I15" s="41"/>
      <c r="J15" s="41"/>
      <c r="K15" s="41"/>
      <c r="L15" s="8">
        <f t="shared" si="0"/>
        <v>0</v>
      </c>
    </row>
    <row r="16" spans="1:17" ht="14.25" customHeight="1" x14ac:dyDescent="0.25">
      <c r="A16" s="111"/>
      <c r="B16" s="41"/>
      <c r="C16" s="41"/>
      <c r="D16" s="41"/>
      <c r="E16" s="41"/>
      <c r="F16" s="41"/>
      <c r="G16" s="41"/>
      <c r="H16" s="41"/>
      <c r="I16" s="41"/>
      <c r="J16" s="41"/>
      <c r="K16" s="41"/>
      <c r="L16" s="8">
        <f t="shared" si="0"/>
        <v>0</v>
      </c>
    </row>
    <row r="17" spans="1:12" ht="14.25" customHeight="1" x14ac:dyDescent="0.25">
      <c r="A17" s="111"/>
      <c r="B17" s="41"/>
      <c r="C17" s="41"/>
      <c r="D17" s="41"/>
      <c r="E17" s="41"/>
      <c r="F17" s="41"/>
      <c r="G17" s="41"/>
      <c r="H17" s="41"/>
      <c r="I17" s="41"/>
      <c r="J17" s="41"/>
      <c r="K17" s="41"/>
      <c r="L17" s="8">
        <f t="shared" si="0"/>
        <v>0</v>
      </c>
    </row>
    <row r="18" spans="1:12" ht="14.25" customHeight="1" x14ac:dyDescent="0.25">
      <c r="A18" s="111"/>
      <c r="B18" s="41"/>
      <c r="C18" s="41"/>
      <c r="D18" s="41"/>
      <c r="E18" s="41"/>
      <c r="F18" s="41"/>
      <c r="G18" s="41"/>
      <c r="H18" s="41"/>
      <c r="I18" s="41"/>
      <c r="J18" s="41"/>
      <c r="K18" s="41"/>
      <c r="L18" s="8">
        <f t="shared" si="0"/>
        <v>0</v>
      </c>
    </row>
    <row r="19" spans="1:12" ht="14.25" customHeight="1" x14ac:dyDescent="0.25">
      <c r="A19" s="111"/>
      <c r="B19" s="41"/>
      <c r="C19" s="41"/>
      <c r="D19" s="41"/>
      <c r="E19" s="41"/>
      <c r="F19" s="41"/>
      <c r="G19" s="41"/>
      <c r="H19" s="41"/>
      <c r="I19" s="41"/>
      <c r="J19" s="41"/>
      <c r="K19" s="41"/>
      <c r="L19" s="8">
        <f t="shared" si="0"/>
        <v>0</v>
      </c>
    </row>
    <row r="20" spans="1:12" ht="14.25" customHeight="1" x14ac:dyDescent="0.25">
      <c r="A20" s="111"/>
      <c r="B20" s="41"/>
      <c r="C20" s="41"/>
      <c r="D20" s="41"/>
      <c r="E20" s="41"/>
      <c r="F20" s="41"/>
      <c r="G20" s="41"/>
      <c r="H20" s="41"/>
      <c r="I20" s="41"/>
      <c r="J20" s="41"/>
      <c r="K20" s="41"/>
      <c r="L20" s="8">
        <f t="shared" si="0"/>
        <v>0</v>
      </c>
    </row>
    <row r="21" spans="1:12" ht="14.25" customHeight="1" x14ac:dyDescent="0.25">
      <c r="A21" s="111"/>
      <c r="B21" s="41"/>
      <c r="C21" s="41"/>
      <c r="D21" s="41"/>
      <c r="E21" s="41"/>
      <c r="F21" s="41"/>
      <c r="G21" s="41"/>
      <c r="H21" s="41"/>
      <c r="I21" s="41"/>
      <c r="J21" s="41"/>
      <c r="K21" s="41"/>
      <c r="L21" s="8">
        <f t="shared" si="0"/>
        <v>0</v>
      </c>
    </row>
    <row r="22" spans="1:12" ht="14.25" customHeight="1" x14ac:dyDescent="0.25">
      <c r="A22" s="111"/>
      <c r="B22" s="41"/>
      <c r="C22" s="41"/>
      <c r="D22" s="41"/>
      <c r="E22" s="41"/>
      <c r="F22" s="41"/>
      <c r="G22" s="41"/>
      <c r="H22" s="41"/>
      <c r="I22" s="41"/>
      <c r="J22" s="41"/>
      <c r="K22" s="41"/>
      <c r="L22" s="8">
        <f t="shared" si="0"/>
        <v>0</v>
      </c>
    </row>
    <row r="23" spans="1:12" ht="14.25" customHeight="1" x14ac:dyDescent="0.25">
      <c r="A23" s="111"/>
      <c r="B23" s="41"/>
      <c r="C23" s="41"/>
      <c r="D23" s="41"/>
      <c r="E23" s="41"/>
      <c r="F23" s="41"/>
      <c r="G23" s="41"/>
      <c r="H23" s="41"/>
      <c r="I23" s="41"/>
      <c r="J23" s="41"/>
      <c r="K23" s="41"/>
      <c r="L23" s="8">
        <f t="shared" si="0"/>
        <v>0</v>
      </c>
    </row>
    <row r="24" spans="1:12" ht="14.25" customHeight="1" x14ac:dyDescent="0.25">
      <c r="A24" s="111"/>
      <c r="B24" s="41"/>
      <c r="C24" s="41"/>
      <c r="D24" s="41"/>
      <c r="E24" s="41"/>
      <c r="F24" s="41"/>
      <c r="G24" s="41"/>
      <c r="H24" s="41"/>
      <c r="I24" s="41"/>
      <c r="J24" s="41"/>
      <c r="K24" s="41"/>
      <c r="L24" s="8">
        <f t="shared" si="0"/>
        <v>0</v>
      </c>
    </row>
    <row r="25" spans="1:12" ht="14.25" customHeight="1" x14ac:dyDescent="0.25">
      <c r="A25" s="111"/>
      <c r="B25" s="41"/>
      <c r="C25" s="41"/>
      <c r="D25" s="41"/>
      <c r="E25" s="41"/>
      <c r="F25" s="41"/>
      <c r="G25" s="41"/>
      <c r="H25" s="41"/>
      <c r="I25" s="41"/>
      <c r="J25" s="41"/>
      <c r="K25" s="41"/>
      <c r="L25" s="8">
        <f t="shared" si="0"/>
        <v>0</v>
      </c>
    </row>
    <row r="26" spans="1:12" ht="14.25" customHeight="1" x14ac:dyDescent="0.25">
      <c r="A26" s="111"/>
      <c r="B26" s="41"/>
      <c r="C26" s="41"/>
      <c r="D26" s="41"/>
      <c r="E26" s="41"/>
      <c r="F26" s="41"/>
      <c r="G26" s="41"/>
      <c r="H26" s="41"/>
      <c r="I26" s="41"/>
      <c r="J26" s="41"/>
      <c r="K26" s="41"/>
      <c r="L26" s="8">
        <f t="shared" si="0"/>
        <v>0</v>
      </c>
    </row>
    <row r="27" spans="1:12" ht="14.25" customHeight="1" x14ac:dyDescent="0.25">
      <c r="A27" s="111"/>
      <c r="B27" s="41"/>
      <c r="C27" s="41"/>
      <c r="D27" s="41"/>
      <c r="E27" s="41"/>
      <c r="F27" s="41"/>
      <c r="G27" s="41"/>
      <c r="H27" s="41"/>
      <c r="I27" s="41"/>
      <c r="J27" s="41"/>
      <c r="K27" s="41"/>
      <c r="L27" s="8">
        <f t="shared" si="0"/>
        <v>0</v>
      </c>
    </row>
    <row r="28" spans="1:12" ht="14.25" customHeight="1" x14ac:dyDescent="0.25">
      <c r="A28" s="111"/>
      <c r="B28" s="41"/>
      <c r="C28" s="41"/>
      <c r="D28" s="41"/>
      <c r="E28" s="41"/>
      <c r="F28" s="41"/>
      <c r="G28" s="41"/>
      <c r="H28" s="41"/>
      <c r="I28" s="41"/>
      <c r="J28" s="41"/>
      <c r="K28" s="41"/>
      <c r="L28" s="8">
        <f t="shared" si="0"/>
        <v>0</v>
      </c>
    </row>
    <row r="29" spans="1:12" ht="14.25" customHeight="1" x14ac:dyDescent="0.25">
      <c r="A29" s="111"/>
      <c r="B29" s="41"/>
      <c r="C29" s="41"/>
      <c r="D29" s="41"/>
      <c r="E29" s="41"/>
      <c r="F29" s="41"/>
      <c r="G29" s="41"/>
      <c r="H29" s="41"/>
      <c r="I29" s="41"/>
      <c r="J29" s="41"/>
      <c r="K29" s="41"/>
      <c r="L29" s="8">
        <f t="shared" si="0"/>
        <v>0</v>
      </c>
    </row>
    <row r="30" spans="1:12" ht="14.25" customHeight="1" x14ac:dyDescent="0.25">
      <c r="A30" s="111"/>
      <c r="B30" s="41"/>
      <c r="C30" s="41"/>
      <c r="D30" s="41"/>
      <c r="E30" s="41"/>
      <c r="F30" s="41"/>
      <c r="G30" s="41"/>
      <c r="H30" s="41"/>
      <c r="I30" s="41"/>
      <c r="J30" s="41"/>
      <c r="K30" s="41"/>
      <c r="L30" s="8">
        <f t="shared" si="0"/>
        <v>0</v>
      </c>
    </row>
    <row r="31" spans="1:12" ht="14.25" customHeight="1" x14ac:dyDescent="0.25">
      <c r="A31" s="111"/>
      <c r="B31" s="41"/>
      <c r="C31" s="41"/>
      <c r="D31" s="41"/>
      <c r="E31" s="41"/>
      <c r="F31" s="41"/>
      <c r="G31" s="41"/>
      <c r="H31" s="41"/>
      <c r="I31" s="41"/>
      <c r="J31" s="41"/>
      <c r="K31" s="41"/>
      <c r="L31" s="8">
        <f t="shared" si="0"/>
        <v>0</v>
      </c>
    </row>
    <row r="32" spans="1:12" ht="14.25" customHeight="1" x14ac:dyDescent="0.25">
      <c r="A32" s="24"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2" t="e">
        <f>SUM(L8:L31)/COUNT(B8:B31)</f>
        <v>#DIV/0!</v>
      </c>
    </row>
    <row r="33" spans="1:12" ht="14.25" customHeight="1" x14ac:dyDescent="0.25">
      <c r="A33" s="24" t="s">
        <v>22</v>
      </c>
      <c r="B33" s="8" t="e">
        <f>B32/COUNT(B8:B31)*100</f>
        <v>#DIV/0!</v>
      </c>
      <c r="C33" s="8" t="e">
        <f t="shared" ref="C33:K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3"/>
    </row>
    <row r="34" spans="1:12" ht="14.25" customHeight="1" x14ac:dyDescent="0.25"/>
    <row r="35" spans="1:12" ht="14.25" customHeight="1" x14ac:dyDescent="0.25">
      <c r="A35" s="19" t="s">
        <v>12</v>
      </c>
      <c r="B35" s="11"/>
      <c r="C35" s="11"/>
      <c r="D35" s="11"/>
      <c r="E35" s="11"/>
      <c r="F35" s="11"/>
      <c r="G35" s="12"/>
      <c r="I35" s="84" t="s">
        <v>13</v>
      </c>
      <c r="J35" s="84"/>
      <c r="K35" s="84"/>
      <c r="L35" s="84"/>
    </row>
    <row r="36" spans="1:12" ht="14.25" customHeight="1" x14ac:dyDescent="0.25">
      <c r="A36" s="13"/>
      <c r="B36" s="14"/>
      <c r="C36" s="14"/>
      <c r="D36" s="14"/>
      <c r="E36" s="14"/>
      <c r="F36" s="14"/>
      <c r="G36" s="15"/>
      <c r="I36" s="85" t="s">
        <v>14</v>
      </c>
      <c r="J36" s="85"/>
      <c r="K36" s="86"/>
      <c r="L36" s="86"/>
    </row>
    <row r="37" spans="1:12" ht="14.25" customHeight="1" x14ac:dyDescent="0.25">
      <c r="A37" s="13"/>
      <c r="B37" s="14"/>
      <c r="C37" s="14"/>
      <c r="D37" s="14"/>
      <c r="E37" s="14"/>
      <c r="F37" s="14"/>
      <c r="G37" s="15"/>
      <c r="I37" s="87" t="s">
        <v>15</v>
      </c>
      <c r="J37" s="87"/>
      <c r="K37" s="86"/>
      <c r="L37" s="86"/>
    </row>
    <row r="38" spans="1:12" ht="14.25" customHeight="1" x14ac:dyDescent="0.25">
      <c r="A38" s="13"/>
      <c r="B38" s="14"/>
      <c r="C38" s="14"/>
      <c r="D38" s="14"/>
      <c r="E38" s="14"/>
      <c r="F38" s="14"/>
      <c r="G38" s="15"/>
      <c r="I38" s="89" t="s">
        <v>16</v>
      </c>
      <c r="J38" s="89"/>
      <c r="K38" s="86"/>
      <c r="L38" s="86"/>
    </row>
    <row r="39" spans="1:12" ht="14.25" customHeight="1" x14ac:dyDescent="0.25">
      <c r="A39" s="13"/>
      <c r="B39" s="14"/>
      <c r="C39" s="14"/>
      <c r="D39" s="14"/>
      <c r="E39" s="14"/>
      <c r="F39" s="14"/>
      <c r="G39" s="15"/>
      <c r="I39" s="90" t="s">
        <v>17</v>
      </c>
      <c r="J39" s="90"/>
      <c r="K39" s="86"/>
      <c r="L39" s="86"/>
    </row>
    <row r="40" spans="1:12" ht="14.25" customHeight="1" x14ac:dyDescent="0.25">
      <c r="A40" s="13"/>
      <c r="B40" s="14"/>
      <c r="C40" s="14"/>
      <c r="D40" s="14"/>
      <c r="E40" s="14"/>
      <c r="F40" s="14"/>
      <c r="G40" s="15"/>
      <c r="I40" s="91" t="s">
        <v>18</v>
      </c>
      <c r="J40" s="91"/>
      <c r="K40" s="86"/>
      <c r="L40" s="86"/>
    </row>
    <row r="41" spans="1:12" ht="14.25" customHeight="1" x14ac:dyDescent="0.25">
      <c r="A41" s="16"/>
      <c r="B41" s="17"/>
      <c r="C41" s="17"/>
      <c r="D41" s="17"/>
      <c r="E41" s="17"/>
      <c r="F41" s="17"/>
      <c r="G41" s="18"/>
      <c r="I41" s="88" t="s">
        <v>19</v>
      </c>
      <c r="J41" s="88"/>
      <c r="K41" s="86"/>
      <c r="L41" s="86"/>
    </row>
    <row r="42" spans="1:12" ht="14.25" customHeight="1" x14ac:dyDescent="0.25"/>
    <row r="43" spans="1:12" ht="14.25" customHeight="1" x14ac:dyDescent="0.25"/>
  </sheetData>
  <mergeCells count="14">
    <mergeCell ref="L32:L33"/>
    <mergeCell ref="I35:L35"/>
    <mergeCell ref="I36:J36"/>
    <mergeCell ref="K36:L36"/>
    <mergeCell ref="I37:J37"/>
    <mergeCell ref="K37:L37"/>
    <mergeCell ref="I41:J41"/>
    <mergeCell ref="K41:L41"/>
    <mergeCell ref="I38:J38"/>
    <mergeCell ref="K38:L38"/>
    <mergeCell ref="I39:J39"/>
    <mergeCell ref="K39:L39"/>
    <mergeCell ref="I40:J40"/>
    <mergeCell ref="K40:L40"/>
  </mergeCells>
  <conditionalFormatting sqref="L8:L31">
    <cfRule type="cellIs" dxfId="155" priority="7" operator="greaterThanOrEqual">
      <formula>90</formula>
    </cfRule>
    <cfRule type="cellIs" dxfId="154" priority="8" operator="between">
      <formula>80</formula>
      <formula>89.99</formula>
    </cfRule>
    <cfRule type="cellIs" dxfId="153" priority="9" operator="between">
      <formula>70</formula>
      <formula>79.99</formula>
    </cfRule>
    <cfRule type="cellIs" dxfId="152" priority="10" operator="between">
      <formula>60</formula>
      <formula>69.99</formula>
    </cfRule>
    <cfRule type="cellIs" dxfId="151" priority="11" operator="between">
      <formula>50</formula>
      <formula>59.99</formula>
    </cfRule>
    <cfRule type="cellIs" dxfId="150" priority="12" operator="lessThanOrEqual">
      <formula>49.99</formula>
    </cfRule>
  </conditionalFormatting>
  <conditionalFormatting sqref="B33:K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156</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22"/>
      <c r="C5" s="22"/>
      <c r="D5" s="22"/>
      <c r="E5" s="22"/>
      <c r="F5" s="22"/>
      <c r="G5" s="20" t="s">
        <v>128</v>
      </c>
      <c r="H5" s="22"/>
      <c r="I5" s="22"/>
      <c r="J5" s="22"/>
      <c r="K5" s="22"/>
      <c r="L5" s="50"/>
    </row>
    <row r="6" spans="1:17" s="22" customFormat="1" ht="10.5" customHeight="1" x14ac:dyDescent="0.25">
      <c r="A6" s="20"/>
      <c r="B6" s="20" t="s">
        <v>128</v>
      </c>
      <c r="C6" s="20" t="s">
        <v>128</v>
      </c>
      <c r="D6" s="20" t="s">
        <v>128</v>
      </c>
      <c r="E6" s="20" t="s">
        <v>128</v>
      </c>
      <c r="F6" s="20" t="s">
        <v>128</v>
      </c>
      <c r="G6" s="20" t="s">
        <v>129</v>
      </c>
      <c r="H6" s="20" t="s">
        <v>128</v>
      </c>
      <c r="I6" s="20" t="s">
        <v>128</v>
      </c>
      <c r="J6" s="20" t="s">
        <v>128</v>
      </c>
      <c r="K6" s="20" t="s">
        <v>128</v>
      </c>
      <c r="L6" s="51"/>
    </row>
    <row r="7" spans="1:17" s="5" customFormat="1" ht="14.25" customHeight="1" x14ac:dyDescent="0.25">
      <c r="A7" s="6" t="s">
        <v>10</v>
      </c>
      <c r="B7" s="6">
        <v>1</v>
      </c>
      <c r="C7" s="6">
        <v>2</v>
      </c>
      <c r="D7" s="6">
        <v>3</v>
      </c>
      <c r="E7" s="6">
        <v>4</v>
      </c>
      <c r="F7" s="6">
        <v>5</v>
      </c>
      <c r="G7" s="6">
        <v>6</v>
      </c>
      <c r="H7" s="6">
        <v>7</v>
      </c>
      <c r="I7" s="6">
        <v>8</v>
      </c>
      <c r="J7" s="6">
        <v>9</v>
      </c>
      <c r="K7" s="6">
        <v>10</v>
      </c>
      <c r="L7" s="7" t="s">
        <v>11</v>
      </c>
    </row>
    <row r="8" spans="1:17" ht="14.25" customHeight="1" x14ac:dyDescent="0.25">
      <c r="A8" s="111"/>
      <c r="B8" s="41"/>
      <c r="C8" s="41"/>
      <c r="D8" s="41"/>
      <c r="E8" s="41"/>
      <c r="F8" s="41"/>
      <c r="G8" s="41"/>
      <c r="H8" s="41"/>
      <c r="I8" s="41"/>
      <c r="J8" s="41"/>
      <c r="K8" s="41"/>
      <c r="L8" s="8">
        <f>SUM(B8:I8)*9+J8*12+K8*16</f>
        <v>0</v>
      </c>
    </row>
    <row r="9" spans="1:17" ht="14.25" customHeight="1" x14ac:dyDescent="0.25">
      <c r="A9" s="111"/>
      <c r="B9" s="41"/>
      <c r="C9" s="41"/>
      <c r="D9" s="41"/>
      <c r="E9" s="41"/>
      <c r="F9" s="41"/>
      <c r="G9" s="41"/>
      <c r="H9" s="41"/>
      <c r="I9" s="41"/>
      <c r="J9" s="41"/>
      <c r="K9" s="41"/>
      <c r="L9" s="8">
        <f t="shared" ref="L9:L31" si="0">SUM(B9:I9)*9+J9*12+K9*16</f>
        <v>0</v>
      </c>
    </row>
    <row r="10" spans="1:17" ht="14.25" customHeight="1" x14ac:dyDescent="0.25">
      <c r="A10" s="111"/>
      <c r="B10" s="41"/>
      <c r="C10" s="41"/>
      <c r="D10" s="41"/>
      <c r="E10" s="41"/>
      <c r="F10" s="41"/>
      <c r="G10" s="41"/>
      <c r="H10" s="41"/>
      <c r="I10" s="41"/>
      <c r="J10" s="41"/>
      <c r="K10" s="41"/>
      <c r="L10" s="8">
        <f t="shared" si="0"/>
        <v>0</v>
      </c>
    </row>
    <row r="11" spans="1:17" ht="14.25" customHeight="1" x14ac:dyDescent="0.25">
      <c r="A11" s="111"/>
      <c r="B11" s="41"/>
      <c r="C11" s="41"/>
      <c r="D11" s="41"/>
      <c r="E11" s="41"/>
      <c r="F11" s="41"/>
      <c r="G11" s="41"/>
      <c r="H11" s="41"/>
      <c r="I11" s="41"/>
      <c r="J11" s="41"/>
      <c r="K11" s="41"/>
      <c r="L11" s="8">
        <f t="shared" si="0"/>
        <v>0</v>
      </c>
    </row>
    <row r="12" spans="1:17" ht="14.25" customHeight="1" x14ac:dyDescent="0.25">
      <c r="A12" s="111"/>
      <c r="B12" s="41"/>
      <c r="C12" s="41"/>
      <c r="D12" s="41"/>
      <c r="E12" s="41"/>
      <c r="F12" s="41"/>
      <c r="G12" s="41"/>
      <c r="H12" s="41"/>
      <c r="I12" s="41"/>
      <c r="J12" s="41"/>
      <c r="K12" s="41"/>
      <c r="L12" s="8">
        <f t="shared" si="0"/>
        <v>0</v>
      </c>
    </row>
    <row r="13" spans="1:17" ht="14.25" customHeight="1" x14ac:dyDescent="0.25">
      <c r="A13" s="111"/>
      <c r="B13" s="41"/>
      <c r="C13" s="41"/>
      <c r="D13" s="41"/>
      <c r="E13" s="41"/>
      <c r="F13" s="41"/>
      <c r="G13" s="41"/>
      <c r="H13" s="41"/>
      <c r="I13" s="41"/>
      <c r="J13" s="41"/>
      <c r="K13" s="41"/>
      <c r="L13" s="8">
        <f t="shared" si="0"/>
        <v>0</v>
      </c>
    </row>
    <row r="14" spans="1:17" ht="14.25" customHeight="1" x14ac:dyDescent="0.25">
      <c r="A14" s="111"/>
      <c r="B14" s="41"/>
      <c r="C14" s="76"/>
      <c r="D14" s="76"/>
      <c r="E14" s="76"/>
      <c r="F14" s="76"/>
      <c r="G14" s="76"/>
      <c r="H14" s="76"/>
      <c r="I14" s="76"/>
      <c r="J14" s="76"/>
      <c r="K14" s="76"/>
      <c r="L14" s="8">
        <f t="shared" si="0"/>
        <v>0</v>
      </c>
    </row>
    <row r="15" spans="1:17" ht="14.25" customHeight="1" x14ac:dyDescent="0.25">
      <c r="A15" s="111"/>
      <c r="B15" s="41"/>
      <c r="C15" s="41"/>
      <c r="D15" s="41"/>
      <c r="E15" s="41"/>
      <c r="F15" s="41"/>
      <c r="G15" s="41"/>
      <c r="H15" s="41"/>
      <c r="I15" s="41"/>
      <c r="J15" s="41"/>
      <c r="K15" s="41"/>
      <c r="L15" s="8">
        <f t="shared" si="0"/>
        <v>0</v>
      </c>
    </row>
    <row r="16" spans="1:17" ht="14.25" customHeight="1" x14ac:dyDescent="0.25">
      <c r="A16" s="111"/>
      <c r="B16" s="41"/>
      <c r="C16" s="41"/>
      <c r="D16" s="41"/>
      <c r="E16" s="41"/>
      <c r="F16" s="41"/>
      <c r="G16" s="41"/>
      <c r="H16" s="41"/>
      <c r="I16" s="41"/>
      <c r="J16" s="41"/>
      <c r="K16" s="41"/>
      <c r="L16" s="8">
        <f t="shared" si="0"/>
        <v>0</v>
      </c>
    </row>
    <row r="17" spans="1:12" ht="14.25" customHeight="1" x14ac:dyDescent="0.25">
      <c r="A17" s="111"/>
      <c r="B17" s="41"/>
      <c r="C17" s="41"/>
      <c r="D17" s="41"/>
      <c r="E17" s="41"/>
      <c r="F17" s="41"/>
      <c r="G17" s="41"/>
      <c r="H17" s="41"/>
      <c r="I17" s="41"/>
      <c r="J17" s="41"/>
      <c r="K17" s="41"/>
      <c r="L17" s="8">
        <f t="shared" si="0"/>
        <v>0</v>
      </c>
    </row>
    <row r="18" spans="1:12" ht="14.25" customHeight="1" x14ac:dyDescent="0.25">
      <c r="A18" s="111"/>
      <c r="B18" s="41"/>
      <c r="C18" s="41"/>
      <c r="D18" s="41"/>
      <c r="E18" s="41"/>
      <c r="F18" s="41"/>
      <c r="G18" s="41"/>
      <c r="H18" s="41"/>
      <c r="I18" s="41"/>
      <c r="J18" s="41"/>
      <c r="K18" s="41"/>
      <c r="L18" s="8">
        <f t="shared" si="0"/>
        <v>0</v>
      </c>
    </row>
    <row r="19" spans="1:12" ht="14.25" customHeight="1" x14ac:dyDescent="0.25">
      <c r="A19" s="111"/>
      <c r="B19" s="41"/>
      <c r="C19" s="41"/>
      <c r="D19" s="41"/>
      <c r="E19" s="41"/>
      <c r="F19" s="41"/>
      <c r="G19" s="41"/>
      <c r="H19" s="41"/>
      <c r="I19" s="41"/>
      <c r="J19" s="41"/>
      <c r="K19" s="41"/>
      <c r="L19" s="8">
        <f t="shared" si="0"/>
        <v>0</v>
      </c>
    </row>
    <row r="20" spans="1:12" ht="14.25" customHeight="1" x14ac:dyDescent="0.25">
      <c r="A20" s="111"/>
      <c r="B20" s="41"/>
      <c r="C20" s="41"/>
      <c r="D20" s="41"/>
      <c r="E20" s="41"/>
      <c r="F20" s="41"/>
      <c r="G20" s="41"/>
      <c r="H20" s="41"/>
      <c r="I20" s="41"/>
      <c r="J20" s="41"/>
      <c r="K20" s="41"/>
      <c r="L20" s="8">
        <f t="shared" si="0"/>
        <v>0</v>
      </c>
    </row>
    <row r="21" spans="1:12" ht="14.25" customHeight="1" x14ac:dyDescent="0.25">
      <c r="A21" s="111"/>
      <c r="B21" s="41"/>
      <c r="C21" s="41"/>
      <c r="D21" s="41"/>
      <c r="E21" s="41"/>
      <c r="F21" s="41"/>
      <c r="G21" s="41"/>
      <c r="H21" s="41"/>
      <c r="I21" s="41"/>
      <c r="J21" s="41"/>
      <c r="K21" s="41"/>
      <c r="L21" s="8">
        <f t="shared" si="0"/>
        <v>0</v>
      </c>
    </row>
    <row r="22" spans="1:12" ht="14.25" customHeight="1" x14ac:dyDescent="0.25">
      <c r="A22" s="111"/>
      <c r="B22" s="41"/>
      <c r="C22" s="41"/>
      <c r="D22" s="41"/>
      <c r="E22" s="41"/>
      <c r="F22" s="41"/>
      <c r="G22" s="41"/>
      <c r="H22" s="41"/>
      <c r="I22" s="41"/>
      <c r="J22" s="41"/>
      <c r="K22" s="41"/>
      <c r="L22" s="8">
        <f t="shared" si="0"/>
        <v>0</v>
      </c>
    </row>
    <row r="23" spans="1:12" ht="14.25" customHeight="1" x14ac:dyDescent="0.25">
      <c r="A23" s="111"/>
      <c r="B23" s="41"/>
      <c r="C23" s="41"/>
      <c r="D23" s="41"/>
      <c r="E23" s="41"/>
      <c r="F23" s="41"/>
      <c r="G23" s="41"/>
      <c r="H23" s="41"/>
      <c r="I23" s="41"/>
      <c r="J23" s="41"/>
      <c r="K23" s="41"/>
      <c r="L23" s="8">
        <f t="shared" si="0"/>
        <v>0</v>
      </c>
    </row>
    <row r="24" spans="1:12" ht="14.25" customHeight="1" x14ac:dyDescent="0.25">
      <c r="A24" s="111"/>
      <c r="B24" s="41"/>
      <c r="C24" s="41"/>
      <c r="D24" s="41"/>
      <c r="E24" s="41"/>
      <c r="F24" s="41"/>
      <c r="G24" s="41"/>
      <c r="H24" s="41"/>
      <c r="I24" s="41"/>
      <c r="J24" s="41"/>
      <c r="K24" s="41"/>
      <c r="L24" s="8">
        <f t="shared" si="0"/>
        <v>0</v>
      </c>
    </row>
    <row r="25" spans="1:12" ht="14.25" customHeight="1" x14ac:dyDescent="0.25">
      <c r="A25" s="111"/>
      <c r="B25" s="41"/>
      <c r="C25" s="41"/>
      <c r="D25" s="41"/>
      <c r="E25" s="41"/>
      <c r="F25" s="41"/>
      <c r="G25" s="41"/>
      <c r="H25" s="41"/>
      <c r="I25" s="41"/>
      <c r="J25" s="41"/>
      <c r="K25" s="41"/>
      <c r="L25" s="8">
        <f t="shared" si="0"/>
        <v>0</v>
      </c>
    </row>
    <row r="26" spans="1:12" ht="14.25" customHeight="1" x14ac:dyDescent="0.25">
      <c r="A26" s="111"/>
      <c r="B26" s="41"/>
      <c r="C26" s="41"/>
      <c r="D26" s="41"/>
      <c r="E26" s="41"/>
      <c r="F26" s="41"/>
      <c r="G26" s="41"/>
      <c r="H26" s="41"/>
      <c r="I26" s="41"/>
      <c r="J26" s="41"/>
      <c r="K26" s="41"/>
      <c r="L26" s="8">
        <f t="shared" si="0"/>
        <v>0</v>
      </c>
    </row>
    <row r="27" spans="1:12" ht="14.25" customHeight="1" x14ac:dyDescent="0.25">
      <c r="A27" s="111"/>
      <c r="B27" s="41"/>
      <c r="C27" s="41"/>
      <c r="D27" s="41"/>
      <c r="E27" s="41"/>
      <c r="F27" s="41"/>
      <c r="G27" s="41"/>
      <c r="H27" s="41"/>
      <c r="I27" s="41"/>
      <c r="J27" s="41"/>
      <c r="K27" s="41"/>
      <c r="L27" s="8">
        <f t="shared" si="0"/>
        <v>0</v>
      </c>
    </row>
    <row r="28" spans="1:12" ht="14.25" customHeight="1" x14ac:dyDescent="0.25">
      <c r="A28" s="111"/>
      <c r="B28" s="41"/>
      <c r="C28" s="41"/>
      <c r="D28" s="41"/>
      <c r="E28" s="41"/>
      <c r="F28" s="41"/>
      <c r="G28" s="41"/>
      <c r="H28" s="41"/>
      <c r="I28" s="41"/>
      <c r="J28" s="41"/>
      <c r="K28" s="41"/>
      <c r="L28" s="8">
        <f t="shared" si="0"/>
        <v>0</v>
      </c>
    </row>
    <row r="29" spans="1:12" ht="14.25" customHeight="1" x14ac:dyDescent="0.25">
      <c r="A29" s="111"/>
      <c r="B29" s="41"/>
      <c r="C29" s="41"/>
      <c r="D29" s="41"/>
      <c r="E29" s="41"/>
      <c r="F29" s="41"/>
      <c r="G29" s="41"/>
      <c r="H29" s="41"/>
      <c r="I29" s="41"/>
      <c r="J29" s="41"/>
      <c r="K29" s="41"/>
      <c r="L29" s="8">
        <f t="shared" si="0"/>
        <v>0</v>
      </c>
    </row>
    <row r="30" spans="1:12" ht="14.25" customHeight="1" x14ac:dyDescent="0.25">
      <c r="A30" s="111"/>
      <c r="B30" s="41"/>
      <c r="C30" s="41"/>
      <c r="D30" s="41"/>
      <c r="E30" s="41"/>
      <c r="F30" s="41"/>
      <c r="G30" s="41"/>
      <c r="H30" s="41"/>
      <c r="I30" s="41"/>
      <c r="J30" s="41"/>
      <c r="K30" s="41"/>
      <c r="L30" s="8">
        <f t="shared" si="0"/>
        <v>0</v>
      </c>
    </row>
    <row r="31" spans="1:12" ht="14.25" customHeight="1" x14ac:dyDescent="0.25">
      <c r="A31" s="111"/>
      <c r="B31" s="41"/>
      <c r="C31" s="53"/>
      <c r="D31" s="53"/>
      <c r="E31" s="53"/>
      <c r="F31" s="53"/>
      <c r="G31" s="53"/>
      <c r="H31" s="53"/>
      <c r="I31" s="53"/>
      <c r="J31" s="53"/>
      <c r="K31" s="53"/>
      <c r="L31" s="8">
        <f t="shared" si="0"/>
        <v>0</v>
      </c>
    </row>
    <row r="32" spans="1:12" ht="14.25" customHeight="1" x14ac:dyDescent="0.25">
      <c r="A32" s="24"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2" t="e">
        <f>SUM(L8:L31)/COUNT(B8:B31)</f>
        <v>#DIV/0!</v>
      </c>
    </row>
    <row r="33" spans="1:12" ht="14.25" customHeight="1" x14ac:dyDescent="0.25">
      <c r="A33" s="24" t="s">
        <v>22</v>
      </c>
      <c r="B33" s="8" t="e">
        <f>B32/COUNT(B8:B31)*100</f>
        <v>#DIV/0!</v>
      </c>
      <c r="C33" s="8" t="e">
        <f t="shared" ref="C33:K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3"/>
    </row>
    <row r="34" spans="1:12" ht="14.25" customHeight="1" x14ac:dyDescent="0.25"/>
    <row r="35" spans="1:12" ht="14.25" customHeight="1" x14ac:dyDescent="0.25">
      <c r="A35" s="19" t="s">
        <v>12</v>
      </c>
      <c r="B35" s="11"/>
      <c r="C35" s="11"/>
      <c r="D35" s="11"/>
      <c r="E35" s="11"/>
      <c r="F35" s="11"/>
      <c r="G35" s="12"/>
      <c r="I35" s="84" t="s">
        <v>13</v>
      </c>
      <c r="J35" s="84"/>
      <c r="K35" s="84"/>
      <c r="L35" s="84"/>
    </row>
    <row r="36" spans="1:12" ht="14.25" customHeight="1" x14ac:dyDescent="0.25">
      <c r="A36" s="13"/>
      <c r="B36" s="14"/>
      <c r="C36" s="14"/>
      <c r="D36" s="14"/>
      <c r="E36" s="14"/>
      <c r="F36" s="14"/>
      <c r="G36" s="15"/>
      <c r="I36" s="85" t="s">
        <v>14</v>
      </c>
      <c r="J36" s="85"/>
      <c r="K36" s="86"/>
      <c r="L36" s="86"/>
    </row>
    <row r="37" spans="1:12" ht="14.25" customHeight="1" x14ac:dyDescent="0.25">
      <c r="A37" s="13"/>
      <c r="B37" s="14"/>
      <c r="C37" s="14"/>
      <c r="D37" s="14"/>
      <c r="E37" s="14"/>
      <c r="F37" s="14"/>
      <c r="G37" s="15"/>
      <c r="I37" s="87" t="s">
        <v>15</v>
      </c>
      <c r="J37" s="87"/>
      <c r="K37" s="86"/>
      <c r="L37" s="86"/>
    </row>
    <row r="38" spans="1:12" ht="14.25" customHeight="1" x14ac:dyDescent="0.25">
      <c r="A38" s="13"/>
      <c r="B38" s="14"/>
      <c r="C38" s="14"/>
      <c r="D38" s="14"/>
      <c r="E38" s="14"/>
      <c r="F38" s="14"/>
      <c r="G38" s="15"/>
      <c r="I38" s="89" t="s">
        <v>16</v>
      </c>
      <c r="J38" s="89"/>
      <c r="K38" s="86"/>
      <c r="L38" s="86"/>
    </row>
    <row r="39" spans="1:12" ht="14.25" customHeight="1" x14ac:dyDescent="0.25">
      <c r="A39" s="13"/>
      <c r="B39" s="14"/>
      <c r="C39" s="14"/>
      <c r="D39" s="14"/>
      <c r="E39" s="14"/>
      <c r="F39" s="14"/>
      <c r="G39" s="15"/>
      <c r="I39" s="90" t="s">
        <v>17</v>
      </c>
      <c r="J39" s="90"/>
      <c r="K39" s="86"/>
      <c r="L39" s="86"/>
    </row>
    <row r="40" spans="1:12" ht="14.25" customHeight="1" x14ac:dyDescent="0.25">
      <c r="A40" s="13"/>
      <c r="B40" s="14"/>
      <c r="C40" s="14"/>
      <c r="D40" s="14"/>
      <c r="E40" s="14"/>
      <c r="F40" s="14"/>
      <c r="G40" s="15"/>
      <c r="I40" s="91" t="s">
        <v>18</v>
      </c>
      <c r="J40" s="91"/>
      <c r="K40" s="86"/>
      <c r="L40" s="86"/>
    </row>
    <row r="41" spans="1:12" ht="14.25" customHeight="1" x14ac:dyDescent="0.25">
      <c r="A41" s="16"/>
      <c r="B41" s="17"/>
      <c r="C41" s="17"/>
      <c r="D41" s="17"/>
      <c r="E41" s="17"/>
      <c r="F41" s="17"/>
      <c r="G41" s="18"/>
      <c r="I41" s="88" t="s">
        <v>19</v>
      </c>
      <c r="J41" s="88"/>
      <c r="K41" s="86"/>
      <c r="L41" s="86"/>
    </row>
  </sheetData>
  <mergeCells count="14">
    <mergeCell ref="L32:L33"/>
    <mergeCell ref="I35:L35"/>
    <mergeCell ref="I36:J36"/>
    <mergeCell ref="K36:L36"/>
    <mergeCell ref="I37:J37"/>
    <mergeCell ref="K37:L37"/>
    <mergeCell ref="I41:J41"/>
    <mergeCell ref="K41:L41"/>
    <mergeCell ref="K38:L38"/>
    <mergeCell ref="I39:J39"/>
    <mergeCell ref="K39:L39"/>
    <mergeCell ref="I40:J40"/>
    <mergeCell ref="K40:L40"/>
    <mergeCell ref="I38:J38"/>
  </mergeCells>
  <conditionalFormatting sqref="L8:L31">
    <cfRule type="cellIs" dxfId="143" priority="7" operator="greaterThanOrEqual">
      <formula>90</formula>
    </cfRule>
    <cfRule type="cellIs" dxfId="142" priority="8" operator="between">
      <formula>80</formula>
      <formula>89.99</formula>
    </cfRule>
    <cfRule type="cellIs" dxfId="141" priority="9" operator="between">
      <formula>70</formula>
      <formula>79.99</formula>
    </cfRule>
    <cfRule type="cellIs" dxfId="140" priority="10" operator="between">
      <formula>60</formula>
      <formula>69.99</formula>
    </cfRule>
    <cfRule type="cellIs" dxfId="139" priority="11" operator="between">
      <formula>50</formula>
      <formula>59.99</formula>
    </cfRule>
    <cfRule type="cellIs" dxfId="138" priority="12" operator="lessThanOrEqual">
      <formula>49.99</formula>
    </cfRule>
  </conditionalFormatting>
  <conditionalFormatting sqref="B33:K33">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1"/>
  <sheetViews>
    <sheetView showGridLines="0" workbookViewId="0"/>
  </sheetViews>
  <sheetFormatPr defaultRowHeight="15" x14ac:dyDescent="0.25"/>
  <cols>
    <col min="1" max="1" width="26.140625" style="3" customWidth="1"/>
    <col min="2" max="7" width="7.140625" style="3" customWidth="1"/>
    <col min="8" max="16384" width="9.140625" style="3"/>
  </cols>
  <sheetData>
    <row r="1" spans="1:7" s="10" customFormat="1" ht="14.25" customHeight="1" x14ac:dyDescent="0.25">
      <c r="A1" s="23" t="s">
        <v>20</v>
      </c>
    </row>
    <row r="2" spans="1:7" s="10" customFormat="1" ht="14.25" customHeight="1" x14ac:dyDescent="0.25">
      <c r="A2" s="10" t="s">
        <v>157</v>
      </c>
      <c r="B2" s="78"/>
      <c r="C2" s="78"/>
      <c r="D2" s="78"/>
      <c r="E2" s="78"/>
      <c r="F2" s="78"/>
      <c r="G2" s="78"/>
    </row>
    <row r="3" spans="1:7" s="10" customFormat="1" ht="14.25" customHeight="1" x14ac:dyDescent="0.25">
      <c r="A3" s="10" t="s">
        <v>161</v>
      </c>
    </row>
    <row r="4" spans="1:7" ht="10.5" customHeight="1" x14ac:dyDescent="0.25">
      <c r="A4" s="10"/>
    </row>
    <row r="5" spans="1:7" ht="10.5" customHeight="1" x14ac:dyDescent="0.25">
      <c r="A5" s="10"/>
    </row>
    <row r="6" spans="1:7" s="22" customFormat="1" ht="10.5" customHeight="1" x14ac:dyDescent="0.2">
      <c r="A6" s="20"/>
      <c r="B6" s="63" t="s">
        <v>187</v>
      </c>
      <c r="C6" s="56" t="s">
        <v>188</v>
      </c>
      <c r="D6" s="56" t="s">
        <v>91</v>
      </c>
      <c r="E6" s="63" t="s">
        <v>89</v>
      </c>
      <c r="F6" s="63" t="s">
        <v>89</v>
      </c>
      <c r="G6" s="63" t="s">
        <v>189</v>
      </c>
    </row>
    <row r="7" spans="1:7" s="5" customFormat="1" ht="14.25" customHeight="1" x14ac:dyDescent="0.25">
      <c r="A7" s="6" t="s">
        <v>10</v>
      </c>
      <c r="B7" s="6">
        <v>1</v>
      </c>
      <c r="C7" s="6">
        <v>2</v>
      </c>
      <c r="D7" s="6">
        <v>3</v>
      </c>
      <c r="E7" s="6">
        <v>4</v>
      </c>
      <c r="F7" s="6">
        <v>5</v>
      </c>
      <c r="G7" s="6">
        <v>6</v>
      </c>
    </row>
    <row r="8" spans="1:7" ht="14.25" customHeight="1" x14ac:dyDescent="0.25">
      <c r="A8" s="111"/>
      <c r="B8" s="60"/>
      <c r="C8" s="60"/>
      <c r="D8" s="60"/>
      <c r="E8" s="60"/>
      <c r="F8" s="60"/>
      <c r="G8" s="60"/>
    </row>
    <row r="9" spans="1:7" ht="14.25" customHeight="1" x14ac:dyDescent="0.25">
      <c r="A9" s="111"/>
      <c r="B9" s="60"/>
      <c r="C9" s="60"/>
      <c r="D9" s="60"/>
      <c r="E9" s="60"/>
      <c r="F9" s="60"/>
      <c r="G9" s="60"/>
    </row>
    <row r="10" spans="1:7" ht="14.25" customHeight="1" x14ac:dyDescent="0.25">
      <c r="A10" s="111"/>
      <c r="B10" s="60"/>
      <c r="C10" s="60"/>
      <c r="D10" s="60"/>
      <c r="E10" s="60"/>
      <c r="F10" s="60"/>
      <c r="G10" s="60"/>
    </row>
    <row r="11" spans="1:7" ht="14.25" customHeight="1" x14ac:dyDescent="0.25">
      <c r="A11" s="111"/>
      <c r="B11" s="60"/>
      <c r="C11" s="60"/>
      <c r="D11" s="60"/>
      <c r="E11" s="60"/>
      <c r="F11" s="60"/>
      <c r="G11" s="60"/>
    </row>
    <row r="12" spans="1:7" ht="14.25" customHeight="1" x14ac:dyDescent="0.25">
      <c r="A12" s="111"/>
      <c r="B12" s="60"/>
      <c r="C12" s="60"/>
      <c r="D12" s="60"/>
      <c r="E12" s="60"/>
      <c r="F12" s="60"/>
      <c r="G12" s="60"/>
    </row>
    <row r="13" spans="1:7" ht="14.25" customHeight="1" x14ac:dyDescent="0.25">
      <c r="A13" s="111"/>
      <c r="B13" s="60"/>
      <c r="C13" s="60"/>
      <c r="D13" s="60"/>
      <c r="E13" s="60"/>
      <c r="F13" s="60"/>
      <c r="G13" s="60"/>
    </row>
    <row r="14" spans="1:7" ht="14.25" customHeight="1" x14ac:dyDescent="0.25">
      <c r="A14" s="111"/>
      <c r="B14" s="60"/>
      <c r="C14" s="60"/>
      <c r="D14" s="60"/>
      <c r="E14" s="60"/>
      <c r="F14" s="60"/>
      <c r="G14" s="60"/>
    </row>
    <row r="15" spans="1:7" ht="14.25" customHeight="1" x14ac:dyDescent="0.25">
      <c r="A15" s="111"/>
      <c r="B15" s="60"/>
      <c r="C15" s="60"/>
      <c r="D15" s="60"/>
      <c r="E15" s="60"/>
      <c r="F15" s="60"/>
      <c r="G15" s="60"/>
    </row>
    <row r="16" spans="1:7" ht="14.25" customHeight="1" x14ac:dyDescent="0.25">
      <c r="A16" s="111"/>
      <c r="B16" s="60"/>
      <c r="C16" s="60"/>
      <c r="D16" s="60"/>
      <c r="E16" s="60"/>
      <c r="F16" s="60"/>
      <c r="G16" s="60"/>
    </row>
    <row r="17" spans="1:7" ht="14.25" customHeight="1" x14ac:dyDescent="0.25">
      <c r="A17" s="111"/>
      <c r="B17" s="60"/>
      <c r="C17" s="60"/>
      <c r="D17" s="60"/>
      <c r="E17" s="60"/>
      <c r="F17" s="60"/>
      <c r="G17" s="60"/>
    </row>
    <row r="18" spans="1:7" ht="14.25" customHeight="1" x14ac:dyDescent="0.25">
      <c r="A18" s="111"/>
      <c r="B18" s="60"/>
      <c r="C18" s="60"/>
      <c r="D18" s="60"/>
      <c r="E18" s="60"/>
      <c r="F18" s="60"/>
      <c r="G18" s="60"/>
    </row>
    <row r="19" spans="1:7" ht="14.25" customHeight="1" x14ac:dyDescent="0.25">
      <c r="A19" s="111"/>
      <c r="B19" s="60"/>
      <c r="C19" s="60"/>
      <c r="D19" s="60"/>
      <c r="E19" s="60"/>
      <c r="F19" s="60"/>
      <c r="G19" s="60"/>
    </row>
    <row r="20" spans="1:7" ht="14.25" customHeight="1" x14ac:dyDescent="0.25">
      <c r="A20" s="111"/>
      <c r="B20" s="60"/>
      <c r="C20" s="60"/>
      <c r="D20" s="60"/>
      <c r="E20" s="60"/>
      <c r="F20" s="60"/>
      <c r="G20" s="60"/>
    </row>
    <row r="21" spans="1:7" ht="14.25" customHeight="1" x14ac:dyDescent="0.25">
      <c r="A21" s="111"/>
      <c r="B21" s="60"/>
      <c r="C21" s="60"/>
      <c r="D21" s="60"/>
      <c r="E21" s="60"/>
      <c r="F21" s="60"/>
      <c r="G21" s="60"/>
    </row>
    <row r="22" spans="1:7" ht="14.25" customHeight="1" x14ac:dyDescent="0.25">
      <c r="A22" s="111"/>
      <c r="B22" s="60"/>
      <c r="C22" s="60"/>
      <c r="D22" s="60"/>
      <c r="E22" s="60"/>
      <c r="F22" s="60"/>
      <c r="G22" s="60"/>
    </row>
    <row r="23" spans="1:7" ht="14.25" customHeight="1" x14ac:dyDescent="0.25">
      <c r="A23" s="111"/>
      <c r="B23" s="60"/>
      <c r="C23" s="60"/>
      <c r="D23" s="60"/>
      <c r="E23" s="60"/>
      <c r="F23" s="60"/>
      <c r="G23" s="60"/>
    </row>
    <row r="24" spans="1:7" ht="14.25" customHeight="1" x14ac:dyDescent="0.25">
      <c r="A24" s="111"/>
      <c r="B24" s="60"/>
      <c r="C24" s="60"/>
      <c r="D24" s="60"/>
      <c r="E24" s="60"/>
      <c r="F24" s="60"/>
      <c r="G24" s="60"/>
    </row>
    <row r="25" spans="1:7" ht="14.25" customHeight="1" x14ac:dyDescent="0.25">
      <c r="A25" s="111"/>
      <c r="B25" s="60"/>
      <c r="C25" s="60"/>
      <c r="D25" s="60"/>
      <c r="E25" s="60"/>
      <c r="F25" s="60"/>
      <c r="G25" s="60"/>
    </row>
    <row r="26" spans="1:7" ht="14.25" customHeight="1" x14ac:dyDescent="0.25">
      <c r="A26" s="111"/>
      <c r="B26" s="60"/>
      <c r="C26" s="60"/>
      <c r="D26" s="60"/>
      <c r="E26" s="60"/>
      <c r="F26" s="60"/>
      <c r="G26" s="60"/>
    </row>
    <row r="27" spans="1:7" ht="14.25" customHeight="1" x14ac:dyDescent="0.25">
      <c r="A27" s="111"/>
      <c r="B27" s="60"/>
      <c r="C27" s="60"/>
      <c r="D27" s="60"/>
      <c r="E27" s="60"/>
      <c r="F27" s="60"/>
      <c r="G27" s="60"/>
    </row>
    <row r="28" spans="1:7" ht="14.25" customHeight="1" x14ac:dyDescent="0.25">
      <c r="A28" s="111"/>
      <c r="B28" s="60"/>
      <c r="C28" s="60"/>
      <c r="D28" s="60"/>
      <c r="E28" s="60"/>
      <c r="F28" s="60"/>
      <c r="G28" s="60"/>
    </row>
    <row r="29" spans="1:7" ht="14.25" customHeight="1" x14ac:dyDescent="0.25">
      <c r="A29" s="111"/>
      <c r="B29" s="60"/>
      <c r="C29" s="76"/>
      <c r="D29" s="76"/>
      <c r="E29" s="76"/>
      <c r="F29" s="76"/>
      <c r="G29" s="76"/>
    </row>
    <row r="30" spans="1:7" ht="14.25" customHeight="1" x14ac:dyDescent="0.25">
      <c r="A30" s="111"/>
      <c r="B30" s="60"/>
      <c r="C30" s="60"/>
      <c r="D30" s="60"/>
      <c r="E30" s="60"/>
      <c r="F30" s="60"/>
      <c r="G30" s="60"/>
    </row>
    <row r="31" spans="1:7" ht="14.25" customHeight="1" x14ac:dyDescent="0.25">
      <c r="A31" s="111"/>
      <c r="B31" s="60"/>
      <c r="C31" s="60"/>
      <c r="D31" s="60"/>
      <c r="E31" s="60"/>
      <c r="F31" s="60"/>
      <c r="G31" s="60"/>
    </row>
    <row r="32" spans="1:7" ht="14.25" customHeight="1" x14ac:dyDescent="0.25">
      <c r="A32" s="24" t="s">
        <v>21</v>
      </c>
      <c r="B32" s="8">
        <f>SUM(B8:B31)</f>
        <v>0</v>
      </c>
      <c r="C32" s="8">
        <f t="shared" ref="C32:G32" si="0">SUM(C8:C31)</f>
        <v>0</v>
      </c>
      <c r="D32" s="8">
        <f t="shared" si="0"/>
        <v>0</v>
      </c>
      <c r="E32" s="8">
        <f t="shared" si="0"/>
        <v>0</v>
      </c>
      <c r="F32" s="8">
        <f t="shared" si="0"/>
        <v>0</v>
      </c>
      <c r="G32" s="8">
        <f t="shared" si="0"/>
        <v>0</v>
      </c>
    </row>
    <row r="33" spans="1:7" ht="14.25" customHeight="1" x14ac:dyDescent="0.25">
      <c r="A33" s="24" t="s">
        <v>22</v>
      </c>
      <c r="B33" s="8" t="e">
        <f>B32/COUNT(B8:B31)*100</f>
        <v>#DIV/0!</v>
      </c>
      <c r="C33" s="8" t="e">
        <f t="shared" ref="C33:G33" si="1">C32/COUNT(C8:C31)*100</f>
        <v>#DIV/0!</v>
      </c>
      <c r="D33" s="8" t="e">
        <f t="shared" si="1"/>
        <v>#DIV/0!</v>
      </c>
      <c r="E33" s="8" t="e">
        <f t="shared" si="1"/>
        <v>#DIV/0!</v>
      </c>
      <c r="F33" s="8" t="e">
        <f t="shared" si="1"/>
        <v>#DIV/0!</v>
      </c>
      <c r="G33" s="8" t="e">
        <f t="shared" si="1"/>
        <v>#DIV/0!</v>
      </c>
    </row>
    <row r="34" spans="1:7" ht="14.25" customHeight="1" x14ac:dyDescent="0.25"/>
    <row r="35" spans="1:7" ht="14.25" customHeight="1" x14ac:dyDescent="0.25">
      <c r="A35" s="19" t="s">
        <v>12</v>
      </c>
      <c r="B35" s="11"/>
      <c r="C35" s="11"/>
      <c r="D35" s="11"/>
      <c r="E35" s="11"/>
      <c r="F35" s="11"/>
      <c r="G35" s="12"/>
    </row>
    <row r="36" spans="1:7" ht="14.25" customHeight="1" x14ac:dyDescent="0.25">
      <c r="A36" s="13"/>
      <c r="B36" s="14"/>
      <c r="C36" s="14"/>
      <c r="D36" s="14"/>
      <c r="E36" s="14"/>
      <c r="F36" s="14"/>
      <c r="G36" s="15"/>
    </row>
    <row r="37" spans="1:7" ht="14.25" customHeight="1" x14ac:dyDescent="0.25">
      <c r="A37" s="13"/>
      <c r="B37" s="14"/>
      <c r="C37" s="14"/>
      <c r="D37" s="14"/>
      <c r="E37" s="14"/>
      <c r="F37" s="14"/>
      <c r="G37" s="15"/>
    </row>
    <row r="38" spans="1:7" ht="14.25" customHeight="1" x14ac:dyDescent="0.25">
      <c r="A38" s="13"/>
      <c r="B38" s="14"/>
      <c r="C38" s="14"/>
      <c r="D38" s="14"/>
      <c r="E38" s="14"/>
      <c r="F38" s="14"/>
      <c r="G38" s="15"/>
    </row>
    <row r="39" spans="1:7" ht="14.25" customHeight="1" x14ac:dyDescent="0.25">
      <c r="A39" s="13"/>
      <c r="B39" s="14"/>
      <c r="C39" s="14"/>
      <c r="D39" s="14"/>
      <c r="E39" s="14"/>
      <c r="F39" s="14"/>
      <c r="G39" s="15"/>
    </row>
    <row r="40" spans="1:7" ht="14.25" customHeight="1" x14ac:dyDescent="0.25">
      <c r="A40" s="13"/>
      <c r="B40" s="14"/>
      <c r="C40" s="14"/>
      <c r="D40" s="14"/>
      <c r="E40" s="14"/>
      <c r="F40" s="14"/>
      <c r="G40" s="15"/>
    </row>
    <row r="41" spans="1:7" ht="14.25" customHeight="1" x14ac:dyDescent="0.25">
      <c r="A41" s="16"/>
      <c r="B41" s="17"/>
      <c r="C41" s="17"/>
      <c r="D41" s="17"/>
      <c r="E41" s="17"/>
      <c r="F41" s="17"/>
      <c r="G41" s="18"/>
    </row>
  </sheetData>
  <conditionalFormatting sqref="B33:G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157</v>
      </c>
      <c r="B2" s="78"/>
      <c r="C2" s="78"/>
      <c r="D2" s="78"/>
      <c r="E2" s="78"/>
      <c r="F2" s="78"/>
      <c r="G2" s="78"/>
      <c r="H2" s="78"/>
      <c r="I2" s="78"/>
      <c r="J2" s="78"/>
      <c r="K2" s="78"/>
      <c r="L2" s="78"/>
      <c r="M2" s="78"/>
      <c r="P2" s="78"/>
      <c r="Q2" s="78"/>
    </row>
    <row r="3" spans="1:17" s="10" customFormat="1" ht="14.25" customHeight="1" x14ac:dyDescent="0.25">
      <c r="A3" s="10" t="s">
        <v>125</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3"/>
      <c r="C5" s="43"/>
      <c r="D5" s="39"/>
    </row>
    <row r="6" spans="1:17" s="22" customFormat="1" ht="10.5" customHeight="1" x14ac:dyDescent="0.25">
      <c r="A6" s="29"/>
      <c r="B6" s="20" t="s">
        <v>130</v>
      </c>
      <c r="C6" s="20" t="s">
        <v>131</v>
      </c>
      <c r="D6" s="20" t="s">
        <v>130</v>
      </c>
      <c r="E6" s="20" t="s">
        <v>130</v>
      </c>
      <c r="F6" s="20" t="s">
        <v>130</v>
      </c>
      <c r="G6" s="20" t="s">
        <v>131</v>
      </c>
      <c r="H6" s="20" t="s">
        <v>130</v>
      </c>
      <c r="I6" s="20" t="s">
        <v>130</v>
      </c>
      <c r="J6" s="20" t="s">
        <v>130</v>
      </c>
      <c r="K6" s="20" t="s">
        <v>130</v>
      </c>
      <c r="L6" s="20" t="s">
        <v>130</v>
      </c>
      <c r="M6" s="20" t="s">
        <v>130</v>
      </c>
      <c r="N6" s="20"/>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7" t="s">
        <v>11</v>
      </c>
    </row>
    <row r="8" spans="1:17" ht="14.25" customHeight="1" x14ac:dyDescent="0.25">
      <c r="A8" s="111"/>
      <c r="B8" s="41"/>
      <c r="C8" s="53"/>
      <c r="D8" s="53"/>
      <c r="E8" s="53"/>
      <c r="F8" s="53"/>
      <c r="G8" s="53"/>
      <c r="H8" s="53"/>
      <c r="I8" s="53"/>
      <c r="J8" s="53"/>
      <c r="K8" s="53"/>
      <c r="L8" s="53"/>
      <c r="M8" s="53"/>
      <c r="N8" s="8">
        <f>SUM(B8:C8)*4+SUM(D8:F8)*8+SUM(G8:H8)*4+I8*16+J8*8+SUM(K8:M8)*12</f>
        <v>0</v>
      </c>
    </row>
    <row r="9" spans="1:17" ht="14.25" customHeight="1" x14ac:dyDescent="0.25">
      <c r="A9" s="111"/>
      <c r="B9" s="41"/>
      <c r="C9" s="41"/>
      <c r="D9" s="41"/>
      <c r="E9" s="41"/>
      <c r="F9" s="41"/>
      <c r="G9" s="41"/>
      <c r="H9" s="41"/>
      <c r="I9" s="41"/>
      <c r="J9" s="41"/>
      <c r="K9" s="53"/>
      <c r="L9" s="53"/>
      <c r="M9" s="41"/>
      <c r="N9" s="8">
        <f t="shared" ref="N9:N31" si="0">SUM(B9:C9)*4+SUM(D9:F9)*8+SUM(G9:H9)*4+I9*16+J9*8+SUM(K9:M9)*12</f>
        <v>0</v>
      </c>
    </row>
    <row r="10" spans="1:17" ht="14.25" customHeight="1" x14ac:dyDescent="0.25">
      <c r="A10" s="111"/>
      <c r="B10" s="41"/>
      <c r="C10" s="41"/>
      <c r="D10" s="41"/>
      <c r="E10" s="41"/>
      <c r="F10" s="41"/>
      <c r="G10" s="41"/>
      <c r="H10" s="41"/>
      <c r="I10" s="41"/>
      <c r="J10" s="41"/>
      <c r="K10" s="53"/>
      <c r="L10" s="53"/>
      <c r="M10" s="41"/>
      <c r="N10" s="8">
        <f t="shared" si="0"/>
        <v>0</v>
      </c>
    </row>
    <row r="11" spans="1:17" ht="14.25" customHeight="1" x14ac:dyDescent="0.25">
      <c r="A11" s="111"/>
      <c r="B11" s="41"/>
      <c r="C11" s="76"/>
      <c r="D11" s="76"/>
      <c r="E11" s="76"/>
      <c r="F11" s="76"/>
      <c r="G11" s="76"/>
      <c r="H11" s="76"/>
      <c r="I11" s="76"/>
      <c r="J11" s="76"/>
      <c r="K11" s="76"/>
      <c r="L11" s="76"/>
      <c r="M11" s="76"/>
      <c r="N11" s="8">
        <f t="shared" si="0"/>
        <v>0</v>
      </c>
    </row>
    <row r="12" spans="1:17" ht="14.25" customHeight="1" x14ac:dyDescent="0.25">
      <c r="A12" s="111"/>
      <c r="B12" s="41"/>
      <c r="C12" s="76"/>
      <c r="D12" s="76"/>
      <c r="E12" s="76"/>
      <c r="F12" s="76"/>
      <c r="G12" s="76"/>
      <c r="H12" s="76"/>
      <c r="I12" s="76"/>
      <c r="J12" s="76"/>
      <c r="K12" s="76"/>
      <c r="L12" s="76"/>
      <c r="M12" s="76"/>
      <c r="N12" s="8">
        <f t="shared" si="0"/>
        <v>0</v>
      </c>
    </row>
    <row r="13" spans="1:17" ht="14.25" customHeight="1" x14ac:dyDescent="0.25">
      <c r="A13" s="111"/>
      <c r="B13" s="41"/>
      <c r="C13" s="41"/>
      <c r="D13" s="41"/>
      <c r="E13" s="41"/>
      <c r="F13" s="41"/>
      <c r="G13" s="41"/>
      <c r="H13" s="41"/>
      <c r="I13" s="41"/>
      <c r="J13" s="41"/>
      <c r="K13" s="53"/>
      <c r="L13" s="53"/>
      <c r="M13" s="41"/>
      <c r="N13" s="8">
        <f t="shared" si="0"/>
        <v>0</v>
      </c>
    </row>
    <row r="14" spans="1:17" ht="14.25" customHeight="1" x14ac:dyDescent="0.25">
      <c r="A14" s="111"/>
      <c r="B14" s="41"/>
      <c r="C14" s="41"/>
      <c r="D14" s="41"/>
      <c r="E14" s="41"/>
      <c r="F14" s="41"/>
      <c r="G14" s="41"/>
      <c r="H14" s="41"/>
      <c r="I14" s="41"/>
      <c r="J14" s="41"/>
      <c r="K14" s="53"/>
      <c r="L14" s="53"/>
      <c r="M14" s="41"/>
      <c r="N14" s="8">
        <f t="shared" si="0"/>
        <v>0</v>
      </c>
    </row>
    <row r="15" spans="1:17" ht="14.25" customHeight="1" x14ac:dyDescent="0.25">
      <c r="A15" s="111"/>
      <c r="B15" s="41"/>
      <c r="C15" s="41"/>
      <c r="D15" s="41"/>
      <c r="E15" s="41"/>
      <c r="F15" s="41"/>
      <c r="G15" s="41"/>
      <c r="H15" s="41"/>
      <c r="I15" s="41"/>
      <c r="J15" s="41"/>
      <c r="K15" s="53"/>
      <c r="L15" s="53"/>
      <c r="M15" s="41"/>
      <c r="N15" s="8">
        <f t="shared" si="0"/>
        <v>0</v>
      </c>
    </row>
    <row r="16" spans="1:17" ht="14.25" customHeight="1" x14ac:dyDescent="0.25">
      <c r="A16" s="111"/>
      <c r="B16" s="41"/>
      <c r="C16" s="41"/>
      <c r="D16" s="41"/>
      <c r="E16" s="41"/>
      <c r="F16" s="41"/>
      <c r="G16" s="41"/>
      <c r="H16" s="41"/>
      <c r="I16" s="41"/>
      <c r="J16" s="41"/>
      <c r="K16" s="53"/>
      <c r="L16" s="53"/>
      <c r="M16" s="41"/>
      <c r="N16" s="8">
        <f t="shared" si="0"/>
        <v>0</v>
      </c>
    </row>
    <row r="17" spans="1:14" ht="14.25" customHeight="1" x14ac:dyDescent="0.25">
      <c r="A17" s="111"/>
      <c r="B17" s="41"/>
      <c r="C17" s="41"/>
      <c r="D17" s="41"/>
      <c r="E17" s="41"/>
      <c r="F17" s="41"/>
      <c r="G17" s="41"/>
      <c r="H17" s="41"/>
      <c r="I17" s="41"/>
      <c r="J17" s="41"/>
      <c r="K17" s="53"/>
      <c r="L17" s="53"/>
      <c r="M17" s="41"/>
      <c r="N17" s="8">
        <f t="shared" si="0"/>
        <v>0</v>
      </c>
    </row>
    <row r="18" spans="1:14" ht="14.25" customHeight="1" x14ac:dyDescent="0.25">
      <c r="A18" s="111"/>
      <c r="B18" s="41"/>
      <c r="C18" s="41"/>
      <c r="D18" s="41"/>
      <c r="E18" s="41"/>
      <c r="F18" s="41"/>
      <c r="G18" s="41"/>
      <c r="H18" s="41"/>
      <c r="I18" s="41"/>
      <c r="J18" s="41"/>
      <c r="K18" s="53"/>
      <c r="L18" s="53"/>
      <c r="M18" s="41"/>
      <c r="N18" s="8">
        <f t="shared" si="0"/>
        <v>0</v>
      </c>
    </row>
    <row r="19" spans="1:14" ht="14.25" customHeight="1" x14ac:dyDescent="0.25">
      <c r="A19" s="111"/>
      <c r="B19" s="41"/>
      <c r="C19" s="41"/>
      <c r="D19" s="41"/>
      <c r="E19" s="41"/>
      <c r="F19" s="41"/>
      <c r="G19" s="41"/>
      <c r="H19" s="41"/>
      <c r="I19" s="41"/>
      <c r="J19" s="41"/>
      <c r="K19" s="53"/>
      <c r="L19" s="53"/>
      <c r="M19" s="41"/>
      <c r="N19" s="8">
        <f t="shared" si="0"/>
        <v>0</v>
      </c>
    </row>
    <row r="20" spans="1:14" ht="14.25" customHeight="1" x14ac:dyDescent="0.25">
      <c r="A20" s="111"/>
      <c r="B20" s="41"/>
      <c r="C20" s="41"/>
      <c r="D20" s="41"/>
      <c r="E20" s="41"/>
      <c r="F20" s="41"/>
      <c r="G20" s="41"/>
      <c r="H20" s="41"/>
      <c r="I20" s="41"/>
      <c r="J20" s="41"/>
      <c r="K20" s="53"/>
      <c r="L20" s="53"/>
      <c r="M20" s="41"/>
      <c r="N20" s="8">
        <f t="shared" si="0"/>
        <v>0</v>
      </c>
    </row>
    <row r="21" spans="1:14" ht="14.25" customHeight="1" x14ac:dyDescent="0.25">
      <c r="A21" s="111"/>
      <c r="B21" s="41"/>
      <c r="C21" s="41"/>
      <c r="D21" s="41"/>
      <c r="E21" s="41"/>
      <c r="F21" s="41"/>
      <c r="G21" s="41"/>
      <c r="H21" s="41"/>
      <c r="I21" s="41"/>
      <c r="J21" s="41"/>
      <c r="K21" s="53"/>
      <c r="L21" s="53"/>
      <c r="M21" s="41"/>
      <c r="N21" s="8">
        <f t="shared" si="0"/>
        <v>0</v>
      </c>
    </row>
    <row r="22" spans="1:14" ht="14.25" customHeight="1" x14ac:dyDescent="0.25">
      <c r="A22" s="111"/>
      <c r="B22" s="41"/>
      <c r="C22" s="41"/>
      <c r="D22" s="41"/>
      <c r="E22" s="41"/>
      <c r="F22" s="41"/>
      <c r="G22" s="41"/>
      <c r="H22" s="41"/>
      <c r="I22" s="41"/>
      <c r="J22" s="41"/>
      <c r="K22" s="53"/>
      <c r="L22" s="53"/>
      <c r="M22" s="41"/>
      <c r="N22" s="8">
        <f t="shared" si="0"/>
        <v>0</v>
      </c>
    </row>
    <row r="23" spans="1:14" ht="14.25" customHeight="1" x14ac:dyDescent="0.25">
      <c r="A23" s="111"/>
      <c r="B23" s="41"/>
      <c r="C23" s="41"/>
      <c r="D23" s="41"/>
      <c r="E23" s="41"/>
      <c r="F23" s="41"/>
      <c r="G23" s="41"/>
      <c r="H23" s="41"/>
      <c r="I23" s="41"/>
      <c r="J23" s="41"/>
      <c r="K23" s="53"/>
      <c r="L23" s="53"/>
      <c r="M23" s="41"/>
      <c r="N23" s="8">
        <f t="shared" si="0"/>
        <v>0</v>
      </c>
    </row>
    <row r="24" spans="1:14" ht="14.25" customHeight="1" x14ac:dyDescent="0.25">
      <c r="A24" s="111"/>
      <c r="B24" s="41"/>
      <c r="C24" s="41"/>
      <c r="D24" s="41"/>
      <c r="E24" s="41"/>
      <c r="F24" s="41"/>
      <c r="G24" s="41"/>
      <c r="H24" s="41"/>
      <c r="I24" s="41"/>
      <c r="J24" s="41"/>
      <c r="K24" s="53"/>
      <c r="L24" s="53"/>
      <c r="M24" s="41"/>
      <c r="N24" s="8">
        <f t="shared" si="0"/>
        <v>0</v>
      </c>
    </row>
    <row r="25" spans="1:14" ht="14.25" customHeight="1" x14ac:dyDescent="0.25">
      <c r="A25" s="111"/>
      <c r="B25" s="41"/>
      <c r="C25" s="41"/>
      <c r="D25" s="41"/>
      <c r="E25" s="41"/>
      <c r="F25" s="41"/>
      <c r="G25" s="41"/>
      <c r="H25" s="41"/>
      <c r="I25" s="41"/>
      <c r="J25" s="41"/>
      <c r="K25" s="53"/>
      <c r="L25" s="53"/>
      <c r="M25" s="41"/>
      <c r="N25" s="8">
        <f t="shared" si="0"/>
        <v>0</v>
      </c>
    </row>
    <row r="26" spans="1:14" ht="14.25" customHeight="1" x14ac:dyDescent="0.25">
      <c r="A26" s="111"/>
      <c r="B26" s="41"/>
      <c r="C26" s="41"/>
      <c r="D26" s="41"/>
      <c r="E26" s="41"/>
      <c r="F26" s="41"/>
      <c r="G26" s="41"/>
      <c r="H26" s="41"/>
      <c r="I26" s="41"/>
      <c r="J26" s="41"/>
      <c r="K26" s="53"/>
      <c r="L26" s="53"/>
      <c r="M26" s="41"/>
      <c r="N26" s="8">
        <f t="shared" si="0"/>
        <v>0</v>
      </c>
    </row>
    <row r="27" spans="1:14" ht="14.25" customHeight="1" x14ac:dyDescent="0.25">
      <c r="A27" s="111"/>
      <c r="B27" s="41"/>
      <c r="C27" s="41"/>
      <c r="D27" s="41"/>
      <c r="E27" s="41"/>
      <c r="F27" s="41"/>
      <c r="G27" s="41"/>
      <c r="H27" s="41"/>
      <c r="I27" s="41"/>
      <c r="J27" s="41"/>
      <c r="K27" s="53"/>
      <c r="L27" s="53"/>
      <c r="M27" s="41"/>
      <c r="N27" s="8">
        <f t="shared" si="0"/>
        <v>0</v>
      </c>
    </row>
    <row r="28" spans="1:14" ht="14.25" customHeight="1" x14ac:dyDescent="0.25">
      <c r="A28" s="111"/>
      <c r="B28" s="41"/>
      <c r="C28" s="41"/>
      <c r="D28" s="41"/>
      <c r="E28" s="41"/>
      <c r="F28" s="41"/>
      <c r="G28" s="41"/>
      <c r="H28" s="41"/>
      <c r="I28" s="41"/>
      <c r="J28" s="41"/>
      <c r="K28" s="53"/>
      <c r="L28" s="53"/>
      <c r="M28" s="41"/>
      <c r="N28" s="8">
        <f t="shared" si="0"/>
        <v>0</v>
      </c>
    </row>
    <row r="29" spans="1:14" ht="14.25" customHeight="1" x14ac:dyDescent="0.25">
      <c r="A29" s="111"/>
      <c r="B29" s="41"/>
      <c r="C29" s="41"/>
      <c r="D29" s="41"/>
      <c r="E29" s="41"/>
      <c r="F29" s="41"/>
      <c r="G29" s="41"/>
      <c r="H29" s="41"/>
      <c r="I29" s="41"/>
      <c r="J29" s="41"/>
      <c r="K29" s="53"/>
      <c r="L29" s="53"/>
      <c r="M29" s="41"/>
      <c r="N29" s="8">
        <f t="shared" si="0"/>
        <v>0</v>
      </c>
    </row>
    <row r="30" spans="1:14" ht="14.25" customHeight="1" x14ac:dyDescent="0.25">
      <c r="A30" s="111"/>
      <c r="B30" s="41"/>
      <c r="C30" s="41"/>
      <c r="D30" s="41"/>
      <c r="E30" s="41"/>
      <c r="F30" s="41"/>
      <c r="G30" s="41"/>
      <c r="H30" s="41"/>
      <c r="I30" s="41"/>
      <c r="J30" s="41"/>
      <c r="K30" s="53"/>
      <c r="L30" s="53"/>
      <c r="M30" s="41"/>
      <c r="N30" s="8">
        <f t="shared" si="0"/>
        <v>0</v>
      </c>
    </row>
    <row r="31" spans="1:14" ht="14.25" customHeight="1" x14ac:dyDescent="0.25">
      <c r="A31" s="111"/>
      <c r="B31" s="41"/>
      <c r="C31" s="41"/>
      <c r="D31" s="41"/>
      <c r="E31" s="41"/>
      <c r="F31" s="41"/>
      <c r="G31" s="41"/>
      <c r="H31" s="41"/>
      <c r="I31" s="41"/>
      <c r="J31" s="41"/>
      <c r="K31" s="53"/>
      <c r="L31" s="53"/>
      <c r="M31" s="41"/>
      <c r="N31" s="8">
        <f t="shared" si="0"/>
        <v>0</v>
      </c>
    </row>
    <row r="32" spans="1:14" ht="14.25" customHeight="1" x14ac:dyDescent="0.25">
      <c r="A32" s="24"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8">
        <f t="shared" ref="K32:M32" si="2">SUM(K8:K31)</f>
        <v>0</v>
      </c>
      <c r="L32" s="8">
        <f t="shared" si="2"/>
        <v>0</v>
      </c>
      <c r="M32" s="8">
        <f t="shared" si="2"/>
        <v>0</v>
      </c>
      <c r="N32" s="82" t="e">
        <f>SUM(N8:N31)/COUNT(B8:B31)</f>
        <v>#DIV/0!</v>
      </c>
    </row>
    <row r="33" spans="1:14" ht="14.25" customHeight="1" x14ac:dyDescent="0.25">
      <c r="A33" s="24" t="s">
        <v>22</v>
      </c>
      <c r="B33" s="8" t="e">
        <f>B32/COUNT(B8:B31)*100</f>
        <v>#DIV/0!</v>
      </c>
      <c r="C33" s="8" t="e">
        <f t="shared" ref="C33:M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3"/>
    </row>
    <row r="34" spans="1:14" ht="14.25" customHeight="1" x14ac:dyDescent="0.25"/>
    <row r="35" spans="1:14" ht="14.25" customHeight="1" x14ac:dyDescent="0.25">
      <c r="A35" s="19" t="s">
        <v>12</v>
      </c>
      <c r="B35" s="11"/>
      <c r="C35" s="11"/>
      <c r="D35" s="11"/>
      <c r="E35" s="11"/>
      <c r="F35" s="11"/>
      <c r="G35" s="11"/>
      <c r="H35" s="11"/>
      <c r="I35" s="12"/>
      <c r="K35" s="84" t="s">
        <v>13</v>
      </c>
      <c r="L35" s="84"/>
      <c r="M35" s="84"/>
      <c r="N35" s="84"/>
    </row>
    <row r="36" spans="1:14" ht="14.25" customHeight="1" x14ac:dyDescent="0.25">
      <c r="A36" s="13"/>
      <c r="B36" s="14"/>
      <c r="C36" s="14"/>
      <c r="D36" s="14"/>
      <c r="E36" s="14"/>
      <c r="F36" s="14"/>
      <c r="G36" s="14"/>
      <c r="H36" s="14"/>
      <c r="I36" s="15"/>
      <c r="K36" s="85" t="s">
        <v>14</v>
      </c>
      <c r="L36" s="85"/>
      <c r="M36" s="86"/>
      <c r="N36" s="86"/>
    </row>
    <row r="37" spans="1:14" ht="14.25" customHeight="1" x14ac:dyDescent="0.25">
      <c r="A37" s="13"/>
      <c r="B37" s="14"/>
      <c r="C37" s="14"/>
      <c r="D37" s="14"/>
      <c r="E37" s="14"/>
      <c r="F37" s="14"/>
      <c r="G37" s="14"/>
      <c r="H37" s="14"/>
      <c r="I37" s="15"/>
      <c r="K37" s="87" t="s">
        <v>15</v>
      </c>
      <c r="L37" s="87"/>
      <c r="M37" s="86"/>
      <c r="N37" s="86"/>
    </row>
    <row r="38" spans="1:14" ht="14.25" customHeight="1" x14ac:dyDescent="0.25">
      <c r="A38" s="13"/>
      <c r="B38" s="14"/>
      <c r="C38" s="14"/>
      <c r="D38" s="14"/>
      <c r="E38" s="14"/>
      <c r="F38" s="14"/>
      <c r="G38" s="14"/>
      <c r="H38" s="14"/>
      <c r="I38" s="15"/>
      <c r="K38" s="89" t="s">
        <v>16</v>
      </c>
      <c r="L38" s="89"/>
      <c r="M38" s="86"/>
      <c r="N38" s="86"/>
    </row>
    <row r="39" spans="1:14" ht="14.25" customHeight="1" x14ac:dyDescent="0.25">
      <c r="A39" s="13"/>
      <c r="B39" s="14"/>
      <c r="C39" s="14"/>
      <c r="D39" s="14"/>
      <c r="E39" s="14"/>
      <c r="F39" s="14"/>
      <c r="G39" s="14"/>
      <c r="H39" s="14"/>
      <c r="I39" s="15"/>
      <c r="K39" s="90" t="s">
        <v>17</v>
      </c>
      <c r="L39" s="90"/>
      <c r="M39" s="86"/>
      <c r="N39" s="86"/>
    </row>
    <row r="40" spans="1:14" ht="14.25" customHeight="1" x14ac:dyDescent="0.25">
      <c r="A40" s="13"/>
      <c r="B40" s="14"/>
      <c r="C40" s="14"/>
      <c r="D40" s="14"/>
      <c r="E40" s="14"/>
      <c r="F40" s="14"/>
      <c r="G40" s="14"/>
      <c r="H40" s="14"/>
      <c r="I40" s="15"/>
      <c r="K40" s="91" t="s">
        <v>18</v>
      </c>
      <c r="L40" s="91"/>
      <c r="M40" s="86"/>
      <c r="N40" s="86"/>
    </row>
    <row r="41" spans="1:14" ht="14.25" customHeight="1" x14ac:dyDescent="0.25">
      <c r="A41" s="16"/>
      <c r="B41" s="17"/>
      <c r="C41" s="17"/>
      <c r="D41" s="17"/>
      <c r="E41" s="17"/>
      <c r="F41" s="17"/>
      <c r="G41" s="17"/>
      <c r="H41" s="17"/>
      <c r="I41" s="18"/>
      <c r="K41" s="88" t="s">
        <v>19</v>
      </c>
      <c r="L41" s="88"/>
      <c r="M41" s="86"/>
      <c r="N41" s="86"/>
    </row>
    <row r="42" spans="1:14"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B33:M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157</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3"/>
      <c r="C5" s="43"/>
      <c r="D5" s="43"/>
      <c r="E5" s="43"/>
      <c r="F5" s="43"/>
      <c r="G5" s="39"/>
    </row>
    <row r="6" spans="1:17" s="22" customFormat="1" ht="10.5" customHeight="1" x14ac:dyDescent="0.25">
      <c r="A6" s="29"/>
      <c r="B6" s="20" t="s">
        <v>130</v>
      </c>
      <c r="C6" s="20" t="s">
        <v>131</v>
      </c>
      <c r="D6" s="20" t="s">
        <v>130</v>
      </c>
      <c r="E6" s="20" t="s">
        <v>130</v>
      </c>
      <c r="F6" s="20" t="s">
        <v>130</v>
      </c>
      <c r="G6" s="20" t="s">
        <v>131</v>
      </c>
      <c r="H6" s="20" t="s">
        <v>130</v>
      </c>
      <c r="I6" s="20" t="s">
        <v>130</v>
      </c>
      <c r="J6" s="20" t="s">
        <v>130</v>
      </c>
      <c r="K6" s="20" t="s">
        <v>130</v>
      </c>
      <c r="L6" s="20" t="s">
        <v>130</v>
      </c>
      <c r="M6" s="20" t="s">
        <v>130</v>
      </c>
      <c r="N6" s="20"/>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7" t="s">
        <v>11</v>
      </c>
    </row>
    <row r="8" spans="1:17" ht="14.25" customHeight="1" x14ac:dyDescent="0.25">
      <c r="A8" s="111"/>
      <c r="B8" s="41"/>
      <c r="C8" s="53"/>
      <c r="D8" s="53"/>
      <c r="E8" s="53"/>
      <c r="F8" s="53"/>
      <c r="G8" s="53"/>
      <c r="H8" s="53"/>
      <c r="I8" s="53"/>
      <c r="J8" s="53"/>
      <c r="K8" s="53"/>
      <c r="L8" s="53"/>
      <c r="M8" s="53"/>
      <c r="N8" s="8">
        <f>SUM(B8:C8)*4+SUM(D8:F8)*8+SUM(G8:H8)*4+I8*8+SUM(J8:L8)*12+M8*16</f>
        <v>0</v>
      </c>
    </row>
    <row r="9" spans="1:17" ht="14.25" customHeight="1" x14ac:dyDescent="0.25">
      <c r="A9" s="111"/>
      <c r="B9" s="41"/>
      <c r="C9" s="41"/>
      <c r="D9" s="41"/>
      <c r="E9" s="41"/>
      <c r="F9" s="41"/>
      <c r="G9" s="41"/>
      <c r="H9" s="41"/>
      <c r="I9" s="41"/>
      <c r="J9" s="41"/>
      <c r="K9" s="53"/>
      <c r="L9" s="53"/>
      <c r="M9" s="41"/>
      <c r="N9" s="8">
        <f t="shared" ref="N9:N31" si="0">SUM(B9:C9)*4+SUM(D9:F9)*8+SUM(G9:H9)*4+I9*8+SUM(J9:L9)*12+M9*16</f>
        <v>0</v>
      </c>
    </row>
    <row r="10" spans="1:17" ht="14.25" customHeight="1" x14ac:dyDescent="0.25">
      <c r="A10" s="111"/>
      <c r="B10" s="41"/>
      <c r="C10" s="41"/>
      <c r="D10" s="41"/>
      <c r="E10" s="41"/>
      <c r="F10" s="41"/>
      <c r="G10" s="41"/>
      <c r="H10" s="41"/>
      <c r="I10" s="41"/>
      <c r="J10" s="41"/>
      <c r="K10" s="53"/>
      <c r="L10" s="53"/>
      <c r="M10" s="41"/>
      <c r="N10" s="8">
        <f t="shared" si="0"/>
        <v>0</v>
      </c>
    </row>
    <row r="11" spans="1:17" ht="14.25" customHeight="1" x14ac:dyDescent="0.25">
      <c r="A11" s="111"/>
      <c r="B11" s="41"/>
      <c r="C11" s="41"/>
      <c r="D11" s="41"/>
      <c r="E11" s="41"/>
      <c r="F11" s="41"/>
      <c r="G11" s="41"/>
      <c r="H11" s="41"/>
      <c r="I11" s="41"/>
      <c r="J11" s="41"/>
      <c r="K11" s="53"/>
      <c r="L11" s="53"/>
      <c r="M11" s="41"/>
      <c r="N11" s="8">
        <f t="shared" si="0"/>
        <v>0</v>
      </c>
    </row>
    <row r="12" spans="1:17" ht="14.25" customHeight="1" x14ac:dyDescent="0.25">
      <c r="A12" s="111"/>
      <c r="B12" s="41"/>
      <c r="C12" s="41"/>
      <c r="D12" s="41"/>
      <c r="E12" s="41"/>
      <c r="F12" s="41"/>
      <c r="G12" s="41"/>
      <c r="H12" s="41"/>
      <c r="I12" s="41"/>
      <c r="J12" s="41"/>
      <c r="K12" s="53"/>
      <c r="L12" s="53"/>
      <c r="M12" s="41"/>
      <c r="N12" s="8">
        <f t="shared" si="0"/>
        <v>0</v>
      </c>
    </row>
    <row r="13" spans="1:17" ht="14.25" customHeight="1" x14ac:dyDescent="0.25">
      <c r="A13" s="111"/>
      <c r="B13" s="41"/>
      <c r="C13" s="41"/>
      <c r="D13" s="41"/>
      <c r="E13" s="41"/>
      <c r="F13" s="41"/>
      <c r="G13" s="41"/>
      <c r="H13" s="41"/>
      <c r="I13" s="41"/>
      <c r="J13" s="41"/>
      <c r="K13" s="53"/>
      <c r="L13" s="53"/>
      <c r="M13" s="41"/>
      <c r="N13" s="8">
        <f t="shared" si="0"/>
        <v>0</v>
      </c>
    </row>
    <row r="14" spans="1:17" ht="14.25" customHeight="1" x14ac:dyDescent="0.25">
      <c r="A14" s="111"/>
      <c r="B14" s="41"/>
      <c r="C14" s="76"/>
      <c r="D14" s="76"/>
      <c r="E14" s="76"/>
      <c r="F14" s="76"/>
      <c r="G14" s="76"/>
      <c r="H14" s="76"/>
      <c r="I14" s="76"/>
      <c r="J14" s="76"/>
      <c r="K14" s="76"/>
      <c r="L14" s="76"/>
      <c r="M14" s="76"/>
      <c r="N14" s="8">
        <f t="shared" si="0"/>
        <v>0</v>
      </c>
    </row>
    <row r="15" spans="1:17" ht="14.25" customHeight="1" x14ac:dyDescent="0.25">
      <c r="A15" s="111"/>
      <c r="B15" s="41"/>
      <c r="C15" s="41"/>
      <c r="D15" s="41"/>
      <c r="E15" s="41"/>
      <c r="F15" s="41"/>
      <c r="G15" s="41"/>
      <c r="H15" s="41"/>
      <c r="I15" s="41"/>
      <c r="J15" s="41"/>
      <c r="K15" s="53"/>
      <c r="L15" s="53"/>
      <c r="M15" s="41"/>
      <c r="N15" s="8">
        <f t="shared" si="0"/>
        <v>0</v>
      </c>
    </row>
    <row r="16" spans="1:17" ht="14.25" customHeight="1" x14ac:dyDescent="0.25">
      <c r="A16" s="111"/>
      <c r="B16" s="41"/>
      <c r="C16" s="41"/>
      <c r="D16" s="41"/>
      <c r="E16" s="41"/>
      <c r="F16" s="41"/>
      <c r="G16" s="41"/>
      <c r="H16" s="41"/>
      <c r="I16" s="41"/>
      <c r="J16" s="41"/>
      <c r="K16" s="53"/>
      <c r="L16" s="53"/>
      <c r="M16" s="41"/>
      <c r="N16" s="8">
        <f t="shared" si="0"/>
        <v>0</v>
      </c>
    </row>
    <row r="17" spans="1:14" ht="14.25" customHeight="1" x14ac:dyDescent="0.25">
      <c r="A17" s="111"/>
      <c r="B17" s="41"/>
      <c r="C17" s="41"/>
      <c r="D17" s="41"/>
      <c r="E17" s="41"/>
      <c r="F17" s="41"/>
      <c r="G17" s="41"/>
      <c r="H17" s="41"/>
      <c r="I17" s="41"/>
      <c r="J17" s="41"/>
      <c r="K17" s="53"/>
      <c r="L17" s="53"/>
      <c r="M17" s="41"/>
      <c r="N17" s="8">
        <f t="shared" si="0"/>
        <v>0</v>
      </c>
    </row>
    <row r="18" spans="1:14" ht="14.25" customHeight="1" x14ac:dyDescent="0.25">
      <c r="A18" s="111"/>
      <c r="B18" s="41"/>
      <c r="C18" s="41"/>
      <c r="D18" s="41"/>
      <c r="E18" s="41"/>
      <c r="F18" s="41"/>
      <c r="G18" s="41"/>
      <c r="H18" s="41"/>
      <c r="I18" s="41"/>
      <c r="J18" s="41"/>
      <c r="K18" s="53"/>
      <c r="L18" s="53"/>
      <c r="M18" s="41"/>
      <c r="N18" s="8">
        <f t="shared" si="0"/>
        <v>0</v>
      </c>
    </row>
    <row r="19" spans="1:14" ht="14.25" customHeight="1" x14ac:dyDescent="0.25">
      <c r="A19" s="111"/>
      <c r="B19" s="41"/>
      <c r="C19" s="41"/>
      <c r="D19" s="41"/>
      <c r="E19" s="41"/>
      <c r="F19" s="41"/>
      <c r="G19" s="41"/>
      <c r="H19" s="41"/>
      <c r="I19" s="41"/>
      <c r="J19" s="41"/>
      <c r="K19" s="53"/>
      <c r="L19" s="53"/>
      <c r="M19" s="41"/>
      <c r="N19" s="8">
        <f t="shared" si="0"/>
        <v>0</v>
      </c>
    </row>
    <row r="20" spans="1:14" ht="14.25" customHeight="1" x14ac:dyDescent="0.25">
      <c r="A20" s="111"/>
      <c r="B20" s="41"/>
      <c r="C20" s="41"/>
      <c r="D20" s="41"/>
      <c r="E20" s="41"/>
      <c r="F20" s="41"/>
      <c r="G20" s="41"/>
      <c r="H20" s="41"/>
      <c r="I20" s="41"/>
      <c r="J20" s="41"/>
      <c r="K20" s="53"/>
      <c r="L20" s="53"/>
      <c r="M20" s="41"/>
      <c r="N20" s="8">
        <f t="shared" si="0"/>
        <v>0</v>
      </c>
    </row>
    <row r="21" spans="1:14" ht="14.25" customHeight="1" x14ac:dyDescent="0.25">
      <c r="A21" s="111"/>
      <c r="B21" s="41"/>
      <c r="C21" s="41"/>
      <c r="D21" s="41"/>
      <c r="E21" s="41"/>
      <c r="F21" s="41"/>
      <c r="G21" s="41"/>
      <c r="H21" s="41"/>
      <c r="I21" s="41"/>
      <c r="J21" s="41"/>
      <c r="K21" s="53"/>
      <c r="L21" s="53"/>
      <c r="M21" s="41"/>
      <c r="N21" s="8">
        <f t="shared" si="0"/>
        <v>0</v>
      </c>
    </row>
    <row r="22" spans="1:14" ht="14.25" customHeight="1" x14ac:dyDescent="0.25">
      <c r="A22" s="111"/>
      <c r="B22" s="41"/>
      <c r="C22" s="41"/>
      <c r="D22" s="41"/>
      <c r="E22" s="41"/>
      <c r="F22" s="41"/>
      <c r="G22" s="41"/>
      <c r="H22" s="41"/>
      <c r="I22" s="41"/>
      <c r="J22" s="41"/>
      <c r="K22" s="53"/>
      <c r="L22" s="53"/>
      <c r="M22" s="41"/>
      <c r="N22" s="8">
        <f t="shared" si="0"/>
        <v>0</v>
      </c>
    </row>
    <row r="23" spans="1:14" ht="14.25" customHeight="1" x14ac:dyDescent="0.25">
      <c r="A23" s="111"/>
      <c r="B23" s="41"/>
      <c r="C23" s="41"/>
      <c r="D23" s="41"/>
      <c r="E23" s="41"/>
      <c r="F23" s="41"/>
      <c r="G23" s="41"/>
      <c r="H23" s="41"/>
      <c r="I23" s="41"/>
      <c r="J23" s="41"/>
      <c r="K23" s="53"/>
      <c r="L23" s="53"/>
      <c r="M23" s="41"/>
      <c r="N23" s="8">
        <f t="shared" si="0"/>
        <v>0</v>
      </c>
    </row>
    <row r="24" spans="1:14" ht="14.25" customHeight="1" x14ac:dyDescent="0.25">
      <c r="A24" s="111"/>
      <c r="B24" s="41"/>
      <c r="C24" s="41"/>
      <c r="D24" s="41"/>
      <c r="E24" s="41"/>
      <c r="F24" s="41"/>
      <c r="G24" s="41"/>
      <c r="H24" s="41"/>
      <c r="I24" s="41"/>
      <c r="J24" s="41"/>
      <c r="K24" s="53"/>
      <c r="L24" s="53"/>
      <c r="M24" s="41"/>
      <c r="N24" s="8">
        <f t="shared" si="0"/>
        <v>0</v>
      </c>
    </row>
    <row r="25" spans="1:14" ht="14.25" customHeight="1" x14ac:dyDescent="0.25">
      <c r="A25" s="111"/>
      <c r="B25" s="41"/>
      <c r="C25" s="41"/>
      <c r="D25" s="41"/>
      <c r="E25" s="41"/>
      <c r="F25" s="41"/>
      <c r="G25" s="41"/>
      <c r="H25" s="41"/>
      <c r="I25" s="41"/>
      <c r="J25" s="41"/>
      <c r="K25" s="53"/>
      <c r="L25" s="53"/>
      <c r="M25" s="41"/>
      <c r="N25" s="8">
        <f t="shared" si="0"/>
        <v>0</v>
      </c>
    </row>
    <row r="26" spans="1:14" ht="14.25" customHeight="1" x14ac:dyDescent="0.25">
      <c r="A26" s="111"/>
      <c r="B26" s="41"/>
      <c r="C26" s="41"/>
      <c r="D26" s="41"/>
      <c r="E26" s="41"/>
      <c r="F26" s="41"/>
      <c r="G26" s="41"/>
      <c r="H26" s="41"/>
      <c r="I26" s="41"/>
      <c r="J26" s="41"/>
      <c r="K26" s="53"/>
      <c r="L26" s="53"/>
      <c r="M26" s="41"/>
      <c r="N26" s="8">
        <f t="shared" si="0"/>
        <v>0</v>
      </c>
    </row>
    <row r="27" spans="1:14" ht="14.25" customHeight="1" x14ac:dyDescent="0.25">
      <c r="A27" s="111"/>
      <c r="B27" s="41"/>
      <c r="C27" s="41"/>
      <c r="D27" s="41"/>
      <c r="E27" s="41"/>
      <c r="F27" s="41"/>
      <c r="G27" s="41"/>
      <c r="H27" s="41"/>
      <c r="I27" s="41"/>
      <c r="J27" s="41"/>
      <c r="K27" s="53"/>
      <c r="L27" s="53"/>
      <c r="M27" s="41"/>
      <c r="N27" s="8">
        <f t="shared" si="0"/>
        <v>0</v>
      </c>
    </row>
    <row r="28" spans="1:14" ht="14.25" customHeight="1" x14ac:dyDescent="0.25">
      <c r="A28" s="111"/>
      <c r="B28" s="41"/>
      <c r="C28" s="41"/>
      <c r="D28" s="41"/>
      <c r="E28" s="41"/>
      <c r="F28" s="41"/>
      <c r="G28" s="41"/>
      <c r="H28" s="41"/>
      <c r="I28" s="41"/>
      <c r="J28" s="41"/>
      <c r="K28" s="53"/>
      <c r="L28" s="53"/>
      <c r="M28" s="41"/>
      <c r="N28" s="8">
        <f t="shared" si="0"/>
        <v>0</v>
      </c>
    </row>
    <row r="29" spans="1:14" ht="14.25" customHeight="1" x14ac:dyDescent="0.25">
      <c r="A29" s="111"/>
      <c r="B29" s="41"/>
      <c r="C29" s="41"/>
      <c r="D29" s="41"/>
      <c r="E29" s="41"/>
      <c r="F29" s="41"/>
      <c r="G29" s="41"/>
      <c r="H29" s="41"/>
      <c r="I29" s="41"/>
      <c r="J29" s="41"/>
      <c r="K29" s="53"/>
      <c r="L29" s="53"/>
      <c r="M29" s="41"/>
      <c r="N29" s="8">
        <f t="shared" si="0"/>
        <v>0</v>
      </c>
    </row>
    <row r="30" spans="1:14" ht="14.25" customHeight="1" x14ac:dyDescent="0.25">
      <c r="A30" s="111"/>
      <c r="B30" s="41"/>
      <c r="C30" s="41"/>
      <c r="D30" s="41"/>
      <c r="E30" s="41"/>
      <c r="F30" s="41"/>
      <c r="G30" s="41"/>
      <c r="H30" s="41"/>
      <c r="I30" s="41"/>
      <c r="J30" s="41"/>
      <c r="K30" s="53"/>
      <c r="L30" s="53"/>
      <c r="M30" s="41"/>
      <c r="N30" s="8">
        <f t="shared" si="0"/>
        <v>0</v>
      </c>
    </row>
    <row r="31" spans="1:14" ht="14.25" customHeight="1" x14ac:dyDescent="0.25">
      <c r="A31" s="111"/>
      <c r="B31" s="41"/>
      <c r="C31" s="41"/>
      <c r="D31" s="41"/>
      <c r="E31" s="41"/>
      <c r="F31" s="41"/>
      <c r="G31" s="41"/>
      <c r="H31" s="41"/>
      <c r="I31" s="41"/>
      <c r="J31" s="41"/>
      <c r="K31" s="53"/>
      <c r="L31" s="53"/>
      <c r="M31" s="41"/>
      <c r="N31" s="8">
        <f t="shared" si="0"/>
        <v>0</v>
      </c>
    </row>
    <row r="32" spans="1:14" ht="14.25" customHeight="1" x14ac:dyDescent="0.25">
      <c r="A32" s="24" t="s">
        <v>21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8">
        <f t="shared" ref="K32:M32" si="2">SUM(K8:K31)</f>
        <v>0</v>
      </c>
      <c r="L32" s="8">
        <f t="shared" si="2"/>
        <v>0</v>
      </c>
      <c r="M32" s="8">
        <f t="shared" si="2"/>
        <v>0</v>
      </c>
      <c r="N32" s="82" t="e">
        <f>SUM(N8:N31)/COUNT(B8:B31)</f>
        <v>#DIV/0!</v>
      </c>
    </row>
    <row r="33" spans="1:14" ht="14.25" customHeight="1" x14ac:dyDescent="0.25">
      <c r="A33" s="24" t="s">
        <v>22</v>
      </c>
      <c r="B33" s="8" t="e">
        <f>B32/COUNT(B8:B31)*100</f>
        <v>#DIV/0!</v>
      </c>
      <c r="C33" s="8" t="e">
        <f t="shared" ref="C33:M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3"/>
    </row>
    <row r="34" spans="1:14" ht="14.25" customHeight="1" x14ac:dyDescent="0.25"/>
    <row r="35" spans="1:14" ht="14.25" customHeight="1" x14ac:dyDescent="0.25">
      <c r="A35" s="19" t="s">
        <v>12</v>
      </c>
      <c r="B35" s="11"/>
      <c r="C35" s="11"/>
      <c r="D35" s="11"/>
      <c r="E35" s="11"/>
      <c r="F35" s="11"/>
      <c r="G35" s="11"/>
      <c r="H35" s="11"/>
      <c r="I35" s="12"/>
      <c r="K35" s="84" t="s">
        <v>13</v>
      </c>
      <c r="L35" s="84"/>
      <c r="M35" s="84"/>
      <c r="N35" s="84"/>
    </row>
    <row r="36" spans="1:14" ht="14.25" customHeight="1" x14ac:dyDescent="0.25">
      <c r="A36" s="13"/>
      <c r="B36" s="14"/>
      <c r="C36" s="14"/>
      <c r="D36" s="14"/>
      <c r="E36" s="14"/>
      <c r="F36" s="14"/>
      <c r="G36" s="14"/>
      <c r="H36" s="14"/>
      <c r="I36" s="15"/>
      <c r="K36" s="85" t="s">
        <v>14</v>
      </c>
      <c r="L36" s="85"/>
      <c r="M36" s="86"/>
      <c r="N36" s="86"/>
    </row>
    <row r="37" spans="1:14" ht="14.25" customHeight="1" x14ac:dyDescent="0.25">
      <c r="A37" s="13"/>
      <c r="B37" s="14"/>
      <c r="C37" s="14"/>
      <c r="D37" s="14"/>
      <c r="E37" s="14"/>
      <c r="F37" s="14"/>
      <c r="G37" s="14"/>
      <c r="H37" s="14"/>
      <c r="I37" s="15"/>
      <c r="K37" s="87" t="s">
        <v>15</v>
      </c>
      <c r="L37" s="87"/>
      <c r="M37" s="86"/>
      <c r="N37" s="86"/>
    </row>
    <row r="38" spans="1:14" ht="14.25" customHeight="1" x14ac:dyDescent="0.25">
      <c r="A38" s="13"/>
      <c r="B38" s="14"/>
      <c r="C38" s="14"/>
      <c r="D38" s="14"/>
      <c r="E38" s="14"/>
      <c r="F38" s="14"/>
      <c r="G38" s="14"/>
      <c r="H38" s="14"/>
      <c r="I38" s="15"/>
      <c r="K38" s="89" t="s">
        <v>16</v>
      </c>
      <c r="L38" s="89"/>
      <c r="M38" s="86"/>
      <c r="N38" s="86"/>
    </row>
    <row r="39" spans="1:14" ht="14.25" customHeight="1" x14ac:dyDescent="0.25">
      <c r="A39" s="13"/>
      <c r="B39" s="14"/>
      <c r="C39" s="14"/>
      <c r="D39" s="14"/>
      <c r="E39" s="14"/>
      <c r="F39" s="14"/>
      <c r="G39" s="14"/>
      <c r="H39" s="14"/>
      <c r="I39" s="15"/>
      <c r="K39" s="90" t="s">
        <v>17</v>
      </c>
      <c r="L39" s="90"/>
      <c r="M39" s="86"/>
      <c r="N39" s="86"/>
    </row>
    <row r="40" spans="1:14" ht="14.25" customHeight="1" x14ac:dyDescent="0.25">
      <c r="A40" s="13"/>
      <c r="B40" s="14"/>
      <c r="C40" s="14"/>
      <c r="D40" s="14"/>
      <c r="E40" s="14"/>
      <c r="F40" s="14"/>
      <c r="G40" s="14"/>
      <c r="H40" s="14"/>
      <c r="I40" s="15"/>
      <c r="K40" s="91" t="s">
        <v>18</v>
      </c>
      <c r="L40" s="91"/>
      <c r="M40" s="86"/>
      <c r="N40" s="86"/>
    </row>
    <row r="41" spans="1:14" ht="14.25" customHeight="1" x14ac:dyDescent="0.25">
      <c r="A41" s="16"/>
      <c r="B41" s="17"/>
      <c r="C41" s="17"/>
      <c r="D41" s="17"/>
      <c r="E41" s="17"/>
      <c r="F41" s="17"/>
      <c r="G41" s="17"/>
      <c r="H41" s="17"/>
      <c r="I41" s="18"/>
      <c r="K41" s="88" t="s">
        <v>19</v>
      </c>
      <c r="L41" s="88"/>
      <c r="M41" s="86"/>
      <c r="N41" s="86"/>
    </row>
    <row r="42" spans="1:14"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13" priority="7" operator="greaterThanOrEqual">
      <formula>90</formula>
    </cfRule>
    <cfRule type="cellIs" dxfId="112" priority="8" operator="between">
      <formula>80</formula>
      <formula>89.99</formula>
    </cfRule>
    <cfRule type="cellIs" dxfId="111" priority="9" operator="between">
      <formula>70</formula>
      <formula>79.99</formula>
    </cfRule>
    <cfRule type="cellIs" dxfId="110" priority="10" operator="between">
      <formula>60</formula>
      <formula>69.99</formula>
    </cfRule>
    <cfRule type="cellIs" dxfId="109" priority="11" operator="between">
      <formula>50</formula>
      <formula>59.99</formula>
    </cfRule>
    <cfRule type="cellIs" dxfId="108" priority="12" operator="lessThanOrEqual">
      <formula>49.99</formula>
    </cfRule>
  </conditionalFormatting>
  <conditionalFormatting sqref="B33:M33">
    <cfRule type="cellIs" dxfId="107" priority="1" operator="greaterThanOrEqual">
      <formula>90</formula>
    </cfRule>
    <cfRule type="cellIs" dxfId="106" priority="2" operator="between">
      <formula>80</formula>
      <formula>89.99</formula>
    </cfRule>
    <cfRule type="cellIs" dxfId="105" priority="3" operator="between">
      <formula>70</formula>
      <formula>79.99</formula>
    </cfRule>
    <cfRule type="cellIs" dxfId="104" priority="4" operator="between">
      <formula>60</formula>
      <formula>69.99</formula>
    </cfRule>
    <cfRule type="cellIs" dxfId="103" priority="5" operator="between">
      <formula>50</formula>
      <formula>59.99</formula>
    </cfRule>
    <cfRule type="cellIs" dxfId="1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 width="5.7109375" style="3" customWidth="1"/>
    <col min="3" max="26" width="5.42578125" style="3" customWidth="1"/>
    <col min="27" max="33" width="7.140625" style="3" customWidth="1"/>
    <col min="34" max="34" width="7" style="9" customWidth="1"/>
    <col min="35" max="16384" width="9.140625" style="3"/>
  </cols>
  <sheetData>
    <row r="1" spans="1:34" s="10" customFormat="1" ht="14.25" customHeight="1" x14ac:dyDescent="0.25">
      <c r="A1" s="23" t="s">
        <v>20</v>
      </c>
      <c r="AH1" s="80"/>
    </row>
    <row r="2" spans="1:34" s="10" customFormat="1" ht="14.25" customHeight="1" x14ac:dyDescent="0.25">
      <c r="A2" s="10" t="s">
        <v>140</v>
      </c>
      <c r="B2" s="78"/>
      <c r="C2" s="78"/>
      <c r="D2" s="78"/>
      <c r="E2" s="78"/>
      <c r="F2" s="78"/>
      <c r="G2" s="78"/>
      <c r="H2" s="78"/>
      <c r="I2" s="78"/>
      <c r="J2" s="78"/>
      <c r="K2" s="78"/>
      <c r="L2" s="78"/>
      <c r="M2" s="78"/>
      <c r="N2" s="78"/>
      <c r="O2" s="78"/>
      <c r="P2" s="78"/>
      <c r="Q2" s="78"/>
      <c r="R2" s="78"/>
      <c r="S2" s="78"/>
      <c r="T2" s="78"/>
      <c r="U2" s="78"/>
      <c r="V2" s="78"/>
      <c r="W2" s="78"/>
      <c r="X2" s="78"/>
      <c r="Y2" s="78"/>
      <c r="Z2" s="78"/>
      <c r="AC2" s="78"/>
      <c r="AD2" s="78"/>
      <c r="AF2" s="78"/>
      <c r="AG2" s="78"/>
      <c r="AH2" s="78"/>
    </row>
    <row r="3" spans="1:34" s="10" customFormat="1" ht="14.25" customHeight="1" x14ac:dyDescent="0.25">
      <c r="A3" s="10" t="s">
        <v>138</v>
      </c>
      <c r="T3" s="81"/>
      <c r="AG3" s="80"/>
    </row>
    <row r="4" spans="1:34" ht="10.5" customHeight="1" x14ac:dyDescent="0.25">
      <c r="A4" s="10"/>
      <c r="T4" s="20" t="s">
        <v>127</v>
      </c>
      <c r="AG4" s="9"/>
      <c r="AH4" s="3"/>
    </row>
    <row r="5" spans="1:34" ht="10.5" customHeight="1" x14ac:dyDescent="0.25">
      <c r="A5" s="10"/>
      <c r="T5" s="20" t="s">
        <v>129</v>
      </c>
      <c r="AD5" s="9"/>
      <c r="AH5" s="3"/>
    </row>
    <row r="6" spans="1:34" s="34" customFormat="1" ht="10.5" customHeight="1" x14ac:dyDescent="0.2">
      <c r="A6" s="32"/>
      <c r="B6" s="20" t="s">
        <v>127</v>
      </c>
      <c r="C6" s="20" t="s">
        <v>130</v>
      </c>
      <c r="D6" s="20" t="s">
        <v>130</v>
      </c>
      <c r="E6" s="20" t="s">
        <v>128</v>
      </c>
      <c r="F6" s="20" t="s">
        <v>129</v>
      </c>
      <c r="G6" s="20" t="s">
        <v>127</v>
      </c>
      <c r="H6" s="20" t="s">
        <v>127</v>
      </c>
      <c r="I6" s="20" t="s">
        <v>130</v>
      </c>
      <c r="J6" s="20" t="s">
        <v>127</v>
      </c>
      <c r="K6" s="20" t="s">
        <v>130</v>
      </c>
      <c r="L6" s="20" t="s">
        <v>127</v>
      </c>
      <c r="M6" s="20" t="s">
        <v>127</v>
      </c>
      <c r="N6" s="20" t="s">
        <v>130</v>
      </c>
      <c r="O6" s="42" t="s">
        <v>23</v>
      </c>
      <c r="P6" s="20" t="s">
        <v>128</v>
      </c>
      <c r="Q6" s="20" t="s">
        <v>128</v>
      </c>
      <c r="R6" s="20" t="s">
        <v>130</v>
      </c>
      <c r="S6" s="20" t="s">
        <v>127</v>
      </c>
      <c r="T6" s="20" t="s">
        <v>128</v>
      </c>
      <c r="U6" s="33"/>
    </row>
    <row r="7" spans="1:34"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t="s">
        <v>147</v>
      </c>
      <c r="T7" s="6" t="s">
        <v>148</v>
      </c>
      <c r="U7" s="7" t="s">
        <v>11</v>
      </c>
    </row>
    <row r="8" spans="1:34" ht="14.25" customHeight="1" x14ac:dyDescent="0.25">
      <c r="A8" s="111"/>
      <c r="B8" s="31"/>
      <c r="C8" s="53"/>
      <c r="D8" s="53"/>
      <c r="E8" s="53"/>
      <c r="F8" s="53"/>
      <c r="G8" s="53"/>
      <c r="H8" s="53"/>
      <c r="I8" s="53"/>
      <c r="J8" s="53"/>
      <c r="K8" s="53"/>
      <c r="L8" s="53"/>
      <c r="M8" s="53"/>
      <c r="N8" s="53"/>
      <c r="O8" s="53"/>
      <c r="P8" s="53"/>
      <c r="Q8" s="53"/>
      <c r="R8" s="53"/>
      <c r="S8" s="53"/>
      <c r="T8" s="53"/>
      <c r="U8" s="8">
        <f>SUM(B8:K8)*4+SUM(L8:P8)*8+SUM(Q8:R8)*10</f>
        <v>0</v>
      </c>
      <c r="AH8" s="3"/>
    </row>
    <row r="9" spans="1:34" ht="14.25" customHeight="1" x14ac:dyDescent="0.25">
      <c r="A9" s="111"/>
      <c r="B9" s="31"/>
      <c r="C9" s="76"/>
      <c r="D9" s="76"/>
      <c r="E9" s="76"/>
      <c r="F9" s="76"/>
      <c r="G9" s="76"/>
      <c r="H9" s="76"/>
      <c r="I9" s="76"/>
      <c r="J9" s="76"/>
      <c r="K9" s="76"/>
      <c r="L9" s="76"/>
      <c r="M9" s="76"/>
      <c r="N9" s="76"/>
      <c r="O9" s="76"/>
      <c r="P9" s="76"/>
      <c r="Q9" s="76"/>
      <c r="R9" s="76"/>
      <c r="S9" s="31"/>
      <c r="T9" s="31"/>
      <c r="U9" s="8">
        <f t="shared" ref="U9:U31" si="0">SUM(B9:K9)*4+SUM(L9:P9)*8+SUM(Q9:R9)*10</f>
        <v>0</v>
      </c>
      <c r="AH9" s="3"/>
    </row>
    <row r="10" spans="1:34" ht="14.25" customHeight="1" x14ac:dyDescent="0.25">
      <c r="A10" s="111"/>
      <c r="B10" s="31"/>
      <c r="C10" s="31"/>
      <c r="D10" s="76"/>
      <c r="E10" s="76"/>
      <c r="F10" s="76"/>
      <c r="G10" s="76"/>
      <c r="H10" s="76"/>
      <c r="I10" s="76"/>
      <c r="J10" s="76"/>
      <c r="K10" s="76"/>
      <c r="L10" s="76"/>
      <c r="M10" s="76"/>
      <c r="N10" s="76"/>
      <c r="O10" s="76"/>
      <c r="P10" s="76"/>
      <c r="Q10" s="76"/>
      <c r="R10" s="76"/>
      <c r="S10" s="76"/>
      <c r="T10" s="76"/>
      <c r="U10" s="8">
        <f t="shared" si="0"/>
        <v>0</v>
      </c>
      <c r="AH10" s="3"/>
    </row>
    <row r="11" spans="1:34" ht="14.25" customHeight="1" x14ac:dyDescent="0.25">
      <c r="A11" s="111"/>
      <c r="B11" s="31"/>
      <c r="C11" s="31"/>
      <c r="D11" s="31"/>
      <c r="E11" s="31"/>
      <c r="F11" s="31"/>
      <c r="G11" s="31"/>
      <c r="H11" s="31"/>
      <c r="I11" s="31"/>
      <c r="J11" s="31"/>
      <c r="K11" s="31"/>
      <c r="L11" s="31"/>
      <c r="M11" s="31"/>
      <c r="N11" s="31"/>
      <c r="O11" s="31"/>
      <c r="P11" s="31"/>
      <c r="Q11" s="31"/>
      <c r="R11" s="31"/>
      <c r="S11" s="31"/>
      <c r="T11" s="31"/>
      <c r="U11" s="8">
        <f t="shared" si="0"/>
        <v>0</v>
      </c>
      <c r="AH11" s="3"/>
    </row>
    <row r="12" spans="1:34" ht="14.25" customHeight="1" x14ac:dyDescent="0.25">
      <c r="A12" s="111"/>
      <c r="B12" s="31"/>
      <c r="C12" s="31"/>
      <c r="D12" s="31"/>
      <c r="E12" s="31"/>
      <c r="F12" s="31"/>
      <c r="G12" s="31"/>
      <c r="H12" s="31"/>
      <c r="I12" s="31"/>
      <c r="J12" s="31"/>
      <c r="K12" s="31"/>
      <c r="L12" s="31"/>
      <c r="M12" s="31"/>
      <c r="N12" s="31"/>
      <c r="O12" s="31"/>
      <c r="P12" s="31"/>
      <c r="Q12" s="31"/>
      <c r="R12" s="31"/>
      <c r="S12" s="31"/>
      <c r="T12" s="31"/>
      <c r="U12" s="8">
        <f t="shared" si="0"/>
        <v>0</v>
      </c>
      <c r="AH12" s="3"/>
    </row>
    <row r="13" spans="1:34" ht="14.25" customHeight="1" x14ac:dyDescent="0.25">
      <c r="A13" s="111"/>
      <c r="B13" s="31"/>
      <c r="C13" s="31"/>
      <c r="D13" s="31"/>
      <c r="E13" s="31"/>
      <c r="F13" s="31"/>
      <c r="G13" s="31"/>
      <c r="H13" s="31"/>
      <c r="I13" s="31"/>
      <c r="J13" s="31"/>
      <c r="K13" s="31"/>
      <c r="L13" s="31"/>
      <c r="M13" s="31"/>
      <c r="N13" s="31"/>
      <c r="O13" s="31"/>
      <c r="P13" s="31"/>
      <c r="Q13" s="31"/>
      <c r="R13" s="31"/>
      <c r="S13" s="31"/>
      <c r="T13" s="31"/>
      <c r="U13" s="8">
        <f t="shared" si="0"/>
        <v>0</v>
      </c>
      <c r="AH13" s="3"/>
    </row>
    <row r="14" spans="1:34" ht="14.25" customHeight="1" x14ac:dyDescent="0.25">
      <c r="A14" s="111"/>
      <c r="B14" s="31"/>
      <c r="C14" s="31"/>
      <c r="D14" s="31"/>
      <c r="E14" s="31"/>
      <c r="F14" s="31"/>
      <c r="G14" s="31"/>
      <c r="H14" s="31"/>
      <c r="I14" s="31"/>
      <c r="J14" s="31"/>
      <c r="K14" s="31"/>
      <c r="L14" s="31"/>
      <c r="M14" s="31"/>
      <c r="N14" s="31"/>
      <c r="O14" s="31"/>
      <c r="P14" s="31"/>
      <c r="Q14" s="31"/>
      <c r="R14" s="31"/>
      <c r="S14" s="31"/>
      <c r="T14" s="31"/>
      <c r="U14" s="8">
        <f t="shared" si="0"/>
        <v>0</v>
      </c>
      <c r="AH14" s="3"/>
    </row>
    <row r="15" spans="1:34" ht="14.25" customHeight="1" x14ac:dyDescent="0.25">
      <c r="A15" s="111"/>
      <c r="B15" s="31"/>
      <c r="C15" s="60"/>
      <c r="D15" s="60"/>
      <c r="E15" s="60"/>
      <c r="F15" s="60"/>
      <c r="G15" s="60"/>
      <c r="H15" s="60"/>
      <c r="I15" s="60"/>
      <c r="J15" s="60"/>
      <c r="K15" s="60"/>
      <c r="L15" s="60"/>
      <c r="M15" s="60"/>
      <c r="N15" s="60"/>
      <c r="O15" s="60"/>
      <c r="P15" s="60"/>
      <c r="Q15" s="60"/>
      <c r="R15" s="60"/>
      <c r="S15" s="60"/>
      <c r="T15" s="31"/>
      <c r="U15" s="8">
        <f t="shared" si="0"/>
        <v>0</v>
      </c>
      <c r="AH15" s="3"/>
    </row>
    <row r="16" spans="1:34" ht="14.25" customHeight="1" x14ac:dyDescent="0.25">
      <c r="A16" s="111"/>
      <c r="B16" s="60"/>
      <c r="C16" s="60"/>
      <c r="D16" s="60"/>
      <c r="E16" s="60"/>
      <c r="F16" s="60"/>
      <c r="G16" s="60"/>
      <c r="H16" s="60"/>
      <c r="I16" s="60"/>
      <c r="J16" s="60"/>
      <c r="K16" s="60"/>
      <c r="L16" s="60"/>
      <c r="M16" s="60"/>
      <c r="N16" s="60"/>
      <c r="O16" s="60"/>
      <c r="P16" s="60"/>
      <c r="Q16" s="60"/>
      <c r="R16" s="60"/>
      <c r="S16" s="60"/>
      <c r="T16" s="31"/>
      <c r="U16" s="8">
        <f t="shared" si="0"/>
        <v>0</v>
      </c>
      <c r="AH16" s="3"/>
    </row>
    <row r="17" spans="1:34" ht="14.25" customHeight="1" x14ac:dyDescent="0.25">
      <c r="A17" s="111"/>
      <c r="B17" s="60"/>
      <c r="C17" s="60"/>
      <c r="D17" s="60"/>
      <c r="E17" s="60"/>
      <c r="F17" s="60"/>
      <c r="G17" s="60"/>
      <c r="H17" s="60"/>
      <c r="I17" s="60"/>
      <c r="J17" s="60"/>
      <c r="K17" s="60"/>
      <c r="L17" s="60"/>
      <c r="M17" s="60"/>
      <c r="N17" s="60"/>
      <c r="O17" s="60"/>
      <c r="P17" s="60"/>
      <c r="Q17" s="60"/>
      <c r="R17" s="60"/>
      <c r="S17" s="60"/>
      <c r="T17" s="31"/>
      <c r="U17" s="8">
        <f t="shared" si="0"/>
        <v>0</v>
      </c>
      <c r="AH17" s="3"/>
    </row>
    <row r="18" spans="1:34" ht="14.25" customHeight="1" x14ac:dyDescent="0.25">
      <c r="A18" s="111"/>
      <c r="B18" s="60"/>
      <c r="C18" s="60"/>
      <c r="D18" s="60"/>
      <c r="E18" s="60"/>
      <c r="F18" s="60"/>
      <c r="G18" s="60"/>
      <c r="H18" s="60"/>
      <c r="I18" s="60"/>
      <c r="J18" s="60"/>
      <c r="K18" s="60"/>
      <c r="L18" s="60"/>
      <c r="M18" s="60"/>
      <c r="N18" s="60"/>
      <c r="O18" s="60"/>
      <c r="P18" s="60"/>
      <c r="Q18" s="60"/>
      <c r="R18" s="60"/>
      <c r="S18" s="60"/>
      <c r="T18" s="31"/>
      <c r="U18" s="8">
        <f t="shared" si="0"/>
        <v>0</v>
      </c>
      <c r="AH18" s="3"/>
    </row>
    <row r="19" spans="1:34" ht="14.25" customHeight="1" x14ac:dyDescent="0.25">
      <c r="A19" s="111"/>
      <c r="B19" s="60"/>
      <c r="C19" s="60"/>
      <c r="D19" s="60"/>
      <c r="E19" s="60"/>
      <c r="F19" s="60"/>
      <c r="G19" s="60"/>
      <c r="H19" s="60"/>
      <c r="I19" s="60"/>
      <c r="J19" s="60"/>
      <c r="K19" s="60"/>
      <c r="L19" s="60"/>
      <c r="M19" s="60"/>
      <c r="N19" s="60"/>
      <c r="O19" s="60"/>
      <c r="P19" s="60"/>
      <c r="Q19" s="60"/>
      <c r="R19" s="60"/>
      <c r="S19" s="60"/>
      <c r="T19" s="31"/>
      <c r="U19" s="8">
        <f t="shared" si="0"/>
        <v>0</v>
      </c>
      <c r="AH19" s="3"/>
    </row>
    <row r="20" spans="1:34" ht="14.25" customHeight="1" x14ac:dyDescent="0.25">
      <c r="A20" s="111"/>
      <c r="B20" s="60"/>
      <c r="C20" s="60"/>
      <c r="D20" s="60"/>
      <c r="E20" s="60"/>
      <c r="F20" s="60"/>
      <c r="G20" s="60"/>
      <c r="H20" s="60"/>
      <c r="I20" s="60"/>
      <c r="J20" s="60"/>
      <c r="K20" s="60"/>
      <c r="L20" s="60"/>
      <c r="M20" s="60"/>
      <c r="N20" s="60"/>
      <c r="O20" s="60"/>
      <c r="P20" s="60"/>
      <c r="Q20" s="60"/>
      <c r="R20" s="60"/>
      <c r="S20" s="60"/>
      <c r="T20" s="31"/>
      <c r="U20" s="8">
        <f t="shared" si="0"/>
        <v>0</v>
      </c>
      <c r="AH20" s="3"/>
    </row>
    <row r="21" spans="1:34" ht="14.25" customHeight="1" x14ac:dyDescent="0.25">
      <c r="A21" s="111"/>
      <c r="B21" s="60"/>
      <c r="C21" s="60"/>
      <c r="D21" s="60"/>
      <c r="E21" s="60"/>
      <c r="F21" s="60"/>
      <c r="G21" s="60"/>
      <c r="H21" s="60"/>
      <c r="I21" s="60"/>
      <c r="J21" s="60"/>
      <c r="K21" s="60"/>
      <c r="L21" s="60"/>
      <c r="M21" s="60"/>
      <c r="N21" s="60"/>
      <c r="O21" s="60"/>
      <c r="P21" s="60"/>
      <c r="Q21" s="60"/>
      <c r="R21" s="60"/>
      <c r="S21" s="60"/>
      <c r="T21" s="31"/>
      <c r="U21" s="8">
        <f t="shared" si="0"/>
        <v>0</v>
      </c>
      <c r="AH21" s="3"/>
    </row>
    <row r="22" spans="1:34" ht="14.25" customHeight="1" x14ac:dyDescent="0.25">
      <c r="A22" s="111"/>
      <c r="B22" s="31"/>
      <c r="C22" s="60"/>
      <c r="D22" s="60"/>
      <c r="E22" s="60"/>
      <c r="F22" s="60"/>
      <c r="G22" s="60"/>
      <c r="H22" s="60"/>
      <c r="I22" s="60"/>
      <c r="J22" s="60"/>
      <c r="K22" s="60"/>
      <c r="L22" s="60"/>
      <c r="M22" s="60"/>
      <c r="N22" s="60"/>
      <c r="O22" s="60"/>
      <c r="P22" s="31"/>
      <c r="Q22" s="31"/>
      <c r="R22" s="31"/>
      <c r="S22" s="31"/>
      <c r="T22" s="31"/>
      <c r="U22" s="8">
        <f t="shared" si="0"/>
        <v>0</v>
      </c>
      <c r="AH22" s="3"/>
    </row>
    <row r="23" spans="1:34" ht="14.25" customHeight="1" x14ac:dyDescent="0.25">
      <c r="A23" s="111"/>
      <c r="B23" s="60"/>
      <c r="C23" s="60"/>
      <c r="D23" s="60"/>
      <c r="E23" s="60"/>
      <c r="F23" s="60"/>
      <c r="G23" s="60"/>
      <c r="H23" s="60"/>
      <c r="I23" s="60"/>
      <c r="J23" s="60"/>
      <c r="K23" s="60"/>
      <c r="L23" s="60"/>
      <c r="M23" s="60"/>
      <c r="N23" s="60"/>
      <c r="O23" s="60"/>
      <c r="P23" s="31"/>
      <c r="Q23" s="31"/>
      <c r="R23" s="31"/>
      <c r="S23" s="31"/>
      <c r="T23" s="31"/>
      <c r="U23" s="8">
        <f t="shared" si="0"/>
        <v>0</v>
      </c>
      <c r="AH23" s="3"/>
    </row>
    <row r="24" spans="1:34" ht="14.25" customHeight="1" x14ac:dyDescent="0.25">
      <c r="A24" s="111"/>
      <c r="B24" s="60"/>
      <c r="C24" s="60"/>
      <c r="D24" s="60"/>
      <c r="E24" s="60"/>
      <c r="F24" s="60"/>
      <c r="G24" s="60"/>
      <c r="H24" s="60"/>
      <c r="I24" s="60"/>
      <c r="J24" s="60"/>
      <c r="K24" s="60"/>
      <c r="L24" s="60"/>
      <c r="M24" s="60"/>
      <c r="N24" s="60"/>
      <c r="O24" s="60"/>
      <c r="P24" s="31"/>
      <c r="Q24" s="31"/>
      <c r="R24" s="31"/>
      <c r="S24" s="31"/>
      <c r="T24" s="31"/>
      <c r="U24" s="8">
        <f t="shared" si="0"/>
        <v>0</v>
      </c>
      <c r="AH24" s="3"/>
    </row>
    <row r="25" spans="1:34" ht="14.25" customHeight="1" x14ac:dyDescent="0.25">
      <c r="A25" s="111"/>
      <c r="B25" s="31"/>
      <c r="C25" s="31"/>
      <c r="D25" s="31"/>
      <c r="E25" s="31"/>
      <c r="F25" s="31"/>
      <c r="G25" s="31"/>
      <c r="H25" s="31"/>
      <c r="I25" s="31"/>
      <c r="J25" s="31"/>
      <c r="K25" s="31"/>
      <c r="L25" s="31"/>
      <c r="M25" s="31"/>
      <c r="N25" s="31"/>
      <c r="O25" s="31"/>
      <c r="P25" s="31"/>
      <c r="Q25" s="31"/>
      <c r="R25" s="31"/>
      <c r="S25" s="31"/>
      <c r="T25" s="31"/>
      <c r="U25" s="8">
        <f t="shared" si="0"/>
        <v>0</v>
      </c>
      <c r="AH25" s="3"/>
    </row>
    <row r="26" spans="1:34" ht="14.25" customHeight="1" x14ac:dyDescent="0.25">
      <c r="A26" s="111"/>
      <c r="B26" s="31"/>
      <c r="C26" s="31"/>
      <c r="D26" s="31"/>
      <c r="E26" s="31"/>
      <c r="F26" s="31"/>
      <c r="G26" s="31"/>
      <c r="H26" s="31"/>
      <c r="I26" s="31"/>
      <c r="J26" s="31"/>
      <c r="K26" s="31"/>
      <c r="L26" s="31"/>
      <c r="M26" s="31"/>
      <c r="N26" s="31"/>
      <c r="O26" s="31"/>
      <c r="P26" s="31"/>
      <c r="Q26" s="31"/>
      <c r="R26" s="31"/>
      <c r="S26" s="31"/>
      <c r="T26" s="31"/>
      <c r="U26" s="8">
        <f t="shared" si="0"/>
        <v>0</v>
      </c>
      <c r="AH26" s="3"/>
    </row>
    <row r="27" spans="1:34" ht="14.25" customHeight="1" x14ac:dyDescent="0.25">
      <c r="A27" s="111"/>
      <c r="B27" s="31"/>
      <c r="C27" s="31"/>
      <c r="D27" s="31"/>
      <c r="E27" s="31"/>
      <c r="F27" s="31"/>
      <c r="G27" s="31"/>
      <c r="H27" s="31"/>
      <c r="I27" s="31"/>
      <c r="J27" s="31"/>
      <c r="K27" s="31"/>
      <c r="L27" s="31"/>
      <c r="M27" s="31"/>
      <c r="N27" s="31"/>
      <c r="O27" s="31"/>
      <c r="P27" s="31"/>
      <c r="Q27" s="31"/>
      <c r="R27" s="31"/>
      <c r="S27" s="31"/>
      <c r="T27" s="31"/>
      <c r="U27" s="8">
        <f t="shared" si="0"/>
        <v>0</v>
      </c>
      <c r="AH27" s="3"/>
    </row>
    <row r="28" spans="1:34" ht="14.25" customHeight="1" x14ac:dyDescent="0.25">
      <c r="A28" s="111"/>
      <c r="B28" s="31"/>
      <c r="C28" s="31"/>
      <c r="D28" s="31"/>
      <c r="E28" s="31"/>
      <c r="F28" s="31"/>
      <c r="G28" s="31"/>
      <c r="H28" s="31"/>
      <c r="I28" s="31"/>
      <c r="J28" s="31"/>
      <c r="K28" s="31"/>
      <c r="L28" s="31"/>
      <c r="M28" s="31"/>
      <c r="N28" s="31"/>
      <c r="O28" s="31"/>
      <c r="P28" s="31"/>
      <c r="Q28" s="31"/>
      <c r="R28" s="31"/>
      <c r="S28" s="31"/>
      <c r="T28" s="31"/>
      <c r="U28" s="8">
        <f t="shared" si="0"/>
        <v>0</v>
      </c>
      <c r="AH28" s="3"/>
    </row>
    <row r="29" spans="1:34" ht="14.25" customHeight="1" x14ac:dyDescent="0.25">
      <c r="A29" s="111"/>
      <c r="B29" s="31"/>
      <c r="C29" s="31"/>
      <c r="D29" s="31"/>
      <c r="E29" s="31"/>
      <c r="F29" s="31"/>
      <c r="G29" s="31"/>
      <c r="H29" s="31"/>
      <c r="I29" s="31"/>
      <c r="J29" s="31"/>
      <c r="K29" s="31"/>
      <c r="L29" s="31"/>
      <c r="M29" s="31"/>
      <c r="N29" s="31"/>
      <c r="O29" s="31"/>
      <c r="P29" s="31"/>
      <c r="Q29" s="31"/>
      <c r="R29" s="31"/>
      <c r="S29" s="31"/>
      <c r="T29" s="31"/>
      <c r="U29" s="8">
        <f t="shared" si="0"/>
        <v>0</v>
      </c>
      <c r="AH29" s="3"/>
    </row>
    <row r="30" spans="1:34" ht="14.25" customHeight="1" x14ac:dyDescent="0.25">
      <c r="A30" s="111"/>
      <c r="B30" s="31"/>
      <c r="C30" s="31"/>
      <c r="D30" s="31"/>
      <c r="E30" s="31"/>
      <c r="F30" s="31"/>
      <c r="G30" s="31"/>
      <c r="H30" s="31"/>
      <c r="I30" s="31"/>
      <c r="J30" s="31"/>
      <c r="K30" s="31"/>
      <c r="L30" s="31"/>
      <c r="M30" s="31"/>
      <c r="N30" s="31"/>
      <c r="O30" s="31"/>
      <c r="P30" s="31"/>
      <c r="Q30" s="31"/>
      <c r="R30" s="31"/>
      <c r="S30" s="31"/>
      <c r="T30" s="31"/>
      <c r="U30" s="8">
        <f t="shared" si="0"/>
        <v>0</v>
      </c>
      <c r="AH30" s="3"/>
    </row>
    <row r="31" spans="1:34" ht="14.25" customHeight="1" x14ac:dyDescent="0.25">
      <c r="A31" s="111"/>
      <c r="B31" s="31"/>
      <c r="C31" s="31"/>
      <c r="D31" s="31"/>
      <c r="E31" s="31"/>
      <c r="F31" s="31"/>
      <c r="G31" s="31"/>
      <c r="H31" s="31"/>
      <c r="I31" s="31"/>
      <c r="J31" s="31"/>
      <c r="K31" s="31"/>
      <c r="L31" s="31"/>
      <c r="M31" s="31"/>
      <c r="N31" s="31"/>
      <c r="O31" s="31"/>
      <c r="P31" s="31"/>
      <c r="Q31" s="31"/>
      <c r="R31" s="31"/>
      <c r="S31" s="31"/>
      <c r="T31" s="31"/>
      <c r="U31" s="8">
        <f t="shared" si="0"/>
        <v>0</v>
      </c>
      <c r="AH31" s="3"/>
    </row>
    <row r="32" spans="1:34" ht="14.25" customHeight="1" x14ac:dyDescent="0.25">
      <c r="A32" s="24" t="s">
        <v>21</v>
      </c>
      <c r="B32" s="8">
        <f t="shared" ref="B32:T32" si="1">SUM(B8:B31)</f>
        <v>0</v>
      </c>
      <c r="C32" s="8">
        <f t="shared" si="1"/>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2" t="e">
        <f>SUM(U8:U31)/COUNT(B8:B31)</f>
        <v>#DIV/0!</v>
      </c>
      <c r="AH32" s="3"/>
    </row>
    <row r="33" spans="1:34" ht="14.25" customHeight="1" x14ac:dyDescent="0.25">
      <c r="A33" s="24" t="s">
        <v>22</v>
      </c>
      <c r="B33" s="8" t="e">
        <f>B32/COUNT(B8:B31)*100</f>
        <v>#DIV/0!</v>
      </c>
      <c r="C33" s="8" t="e">
        <f t="shared" ref="C33:T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3"/>
      <c r="AH33" s="3"/>
    </row>
    <row r="34" spans="1:34" ht="14.25" customHeight="1" x14ac:dyDescent="0.25"/>
    <row r="35" spans="1:34" ht="14.25" customHeight="1" x14ac:dyDescent="0.25">
      <c r="A35" s="19" t="s">
        <v>12</v>
      </c>
      <c r="B35" s="11"/>
      <c r="C35" s="11"/>
      <c r="D35" s="11"/>
      <c r="E35" s="11"/>
      <c r="F35" s="11"/>
      <c r="G35" s="11"/>
      <c r="H35" s="11"/>
      <c r="I35" s="11"/>
      <c r="J35" s="11"/>
      <c r="K35" s="11"/>
      <c r="L35" s="11"/>
      <c r="M35" s="11"/>
      <c r="N35" s="11"/>
      <c r="O35" s="11"/>
      <c r="P35" s="12"/>
      <c r="R35" s="98" t="s">
        <v>13</v>
      </c>
      <c r="S35" s="99"/>
      <c r="T35" s="99"/>
      <c r="U35" s="100"/>
      <c r="AH35" s="3"/>
    </row>
    <row r="36" spans="1:34" ht="14.25" customHeight="1" x14ac:dyDescent="0.25">
      <c r="A36" s="13"/>
      <c r="B36" s="14"/>
      <c r="C36" s="14"/>
      <c r="D36" s="14"/>
      <c r="E36" s="14"/>
      <c r="F36" s="14"/>
      <c r="G36" s="14"/>
      <c r="H36" s="14"/>
      <c r="I36" s="14"/>
      <c r="J36" s="14"/>
      <c r="K36" s="14"/>
      <c r="L36" s="14"/>
      <c r="M36" s="14"/>
      <c r="N36" s="14"/>
      <c r="O36" s="14"/>
      <c r="P36" s="15"/>
      <c r="R36" s="101" t="s">
        <v>14</v>
      </c>
      <c r="S36" s="102"/>
      <c r="T36" s="96"/>
      <c r="U36" s="97"/>
      <c r="AH36" s="3"/>
    </row>
    <row r="37" spans="1:34" ht="14.25" customHeight="1" x14ac:dyDescent="0.25">
      <c r="A37" s="13"/>
      <c r="B37" s="14"/>
      <c r="C37" s="14"/>
      <c r="D37" s="14"/>
      <c r="E37" s="14"/>
      <c r="F37" s="14"/>
      <c r="G37" s="14"/>
      <c r="H37" s="14"/>
      <c r="I37" s="14"/>
      <c r="J37" s="14"/>
      <c r="K37" s="14"/>
      <c r="L37" s="14"/>
      <c r="M37" s="14"/>
      <c r="N37" s="14"/>
      <c r="O37" s="14"/>
      <c r="P37" s="15"/>
      <c r="R37" s="103" t="s">
        <v>15</v>
      </c>
      <c r="S37" s="104"/>
      <c r="T37" s="96"/>
      <c r="U37" s="97"/>
      <c r="AH37" s="3"/>
    </row>
    <row r="38" spans="1:34" ht="14.25" customHeight="1" x14ac:dyDescent="0.25">
      <c r="A38" s="13"/>
      <c r="B38" s="14"/>
      <c r="C38" s="14"/>
      <c r="D38" s="14"/>
      <c r="E38" s="14"/>
      <c r="F38" s="14"/>
      <c r="G38" s="14"/>
      <c r="H38" s="14"/>
      <c r="I38" s="14"/>
      <c r="J38" s="14"/>
      <c r="K38" s="14"/>
      <c r="L38" s="14"/>
      <c r="M38" s="14"/>
      <c r="N38" s="14"/>
      <c r="O38" s="14"/>
      <c r="P38" s="15"/>
      <c r="R38" s="105" t="s">
        <v>16</v>
      </c>
      <c r="S38" s="106"/>
      <c r="T38" s="96"/>
      <c r="U38" s="97"/>
      <c r="AH38" s="3"/>
    </row>
    <row r="39" spans="1:34" ht="14.25" customHeight="1" x14ac:dyDescent="0.25">
      <c r="A39" s="13"/>
      <c r="B39" s="14"/>
      <c r="C39" s="14"/>
      <c r="D39" s="14"/>
      <c r="E39" s="14"/>
      <c r="F39" s="14"/>
      <c r="G39" s="14"/>
      <c r="H39" s="14"/>
      <c r="I39" s="14"/>
      <c r="J39" s="14"/>
      <c r="K39" s="14"/>
      <c r="L39" s="14"/>
      <c r="M39" s="14"/>
      <c r="N39" s="14"/>
      <c r="O39" s="14"/>
      <c r="P39" s="15"/>
      <c r="R39" s="107" t="s">
        <v>17</v>
      </c>
      <c r="S39" s="108"/>
      <c r="T39" s="96"/>
      <c r="U39" s="97"/>
      <c r="AH39" s="3"/>
    </row>
    <row r="40" spans="1:34" ht="14.25" customHeight="1" x14ac:dyDescent="0.25">
      <c r="A40" s="13"/>
      <c r="B40" s="14"/>
      <c r="C40" s="14"/>
      <c r="D40" s="14"/>
      <c r="E40" s="14"/>
      <c r="F40" s="14"/>
      <c r="G40" s="14"/>
      <c r="H40" s="14"/>
      <c r="I40" s="14"/>
      <c r="J40" s="14"/>
      <c r="K40" s="14"/>
      <c r="L40" s="14"/>
      <c r="M40" s="14"/>
      <c r="N40" s="14"/>
      <c r="O40" s="14"/>
      <c r="P40" s="15"/>
      <c r="R40" s="92" t="s">
        <v>18</v>
      </c>
      <c r="S40" s="93"/>
      <c r="T40" s="96"/>
      <c r="U40" s="97"/>
      <c r="AH40" s="3"/>
    </row>
    <row r="41" spans="1:34" ht="14.25" customHeight="1" x14ac:dyDescent="0.25">
      <c r="A41" s="16"/>
      <c r="B41" s="17"/>
      <c r="C41" s="17"/>
      <c r="D41" s="17"/>
      <c r="E41" s="17"/>
      <c r="F41" s="17"/>
      <c r="G41" s="17"/>
      <c r="H41" s="17"/>
      <c r="I41" s="17"/>
      <c r="J41" s="17"/>
      <c r="K41" s="17"/>
      <c r="L41" s="17"/>
      <c r="M41" s="17"/>
      <c r="N41" s="17"/>
      <c r="O41" s="17"/>
      <c r="P41" s="18"/>
      <c r="R41" s="94" t="s">
        <v>19</v>
      </c>
      <c r="S41" s="95"/>
      <c r="T41" s="96"/>
      <c r="U41" s="97"/>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R41:S41"/>
    <mergeCell ref="T41:U41"/>
    <mergeCell ref="R38:S38"/>
    <mergeCell ref="T38:U38"/>
    <mergeCell ref="R39:S39"/>
    <mergeCell ref="T39:U39"/>
    <mergeCell ref="R40:S40"/>
    <mergeCell ref="T40:U40"/>
    <mergeCell ref="U32:U33"/>
    <mergeCell ref="R35:U35"/>
    <mergeCell ref="R36:S36"/>
    <mergeCell ref="T36:U36"/>
    <mergeCell ref="R37:S37"/>
    <mergeCell ref="T37:U37"/>
  </mergeCells>
  <conditionalFormatting sqref="U8:U31">
    <cfRule type="cellIs" dxfId="101" priority="13" operator="greaterThanOrEqual">
      <formula>90</formula>
    </cfRule>
    <cfRule type="cellIs" dxfId="100" priority="14" operator="between">
      <formula>80</formula>
      <formula>89.99</formula>
    </cfRule>
    <cfRule type="cellIs" dxfId="99" priority="15" operator="between">
      <formula>70</formula>
      <formula>79.99</formula>
    </cfRule>
    <cfRule type="cellIs" dxfId="98" priority="16" operator="between">
      <formula>60</formula>
      <formula>69.99</formula>
    </cfRule>
    <cfRule type="cellIs" dxfId="97" priority="17" operator="between">
      <formula>50</formula>
      <formula>59.99</formula>
    </cfRule>
    <cfRule type="cellIs" dxfId="96" priority="18" operator="lessThanOrEqual">
      <formula>49.99</formula>
    </cfRule>
  </conditionalFormatting>
  <conditionalFormatting sqref="B33:T33">
    <cfRule type="cellIs" dxfId="95" priority="1" operator="greaterThanOrEqual">
      <formula>90</formula>
    </cfRule>
    <cfRule type="cellIs" dxfId="94" priority="2" operator="between">
      <formula>80</formula>
      <formula>89.99</formula>
    </cfRule>
    <cfRule type="cellIs" dxfId="93" priority="3" operator="between">
      <formula>70</formula>
      <formula>79.99</formula>
    </cfRule>
    <cfRule type="cellIs" dxfId="92" priority="4" operator="between">
      <formula>60</formula>
      <formula>69.99</formula>
    </cfRule>
    <cfRule type="cellIs" dxfId="91" priority="5" operator="between">
      <formula>50</formula>
      <formula>59.99</formula>
    </cfRule>
    <cfRule type="cellIs" dxfId="9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s="10" customFormat="1" ht="14.25" customHeight="1" x14ac:dyDescent="0.25">
      <c r="A1" s="23" t="s">
        <v>20</v>
      </c>
    </row>
    <row r="2" spans="1:18" s="10" customFormat="1" ht="14.25" customHeight="1" x14ac:dyDescent="0.25">
      <c r="A2" s="10" t="s">
        <v>144</v>
      </c>
      <c r="B2" s="78"/>
      <c r="C2" s="78"/>
      <c r="D2" s="78"/>
      <c r="E2" s="78"/>
      <c r="F2" s="78"/>
      <c r="G2" s="78"/>
      <c r="H2" s="78"/>
      <c r="I2" s="78"/>
      <c r="J2" s="78"/>
      <c r="K2" s="78"/>
      <c r="L2" s="78"/>
      <c r="M2" s="78"/>
      <c r="P2" s="78"/>
      <c r="Q2" s="78"/>
    </row>
    <row r="3" spans="1:18" s="10" customFormat="1" ht="14.25" customHeight="1" x14ac:dyDescent="0.25">
      <c r="A3" s="10" t="s">
        <v>126</v>
      </c>
    </row>
    <row r="4" spans="1:18" ht="10.5" customHeight="1" x14ac:dyDescent="0.2">
      <c r="A4" s="10"/>
      <c r="B4" s="52"/>
      <c r="C4" s="52"/>
      <c r="D4" s="52"/>
      <c r="E4" s="52"/>
      <c r="F4" s="52"/>
      <c r="G4" s="52"/>
      <c r="H4" s="52"/>
      <c r="I4" s="52"/>
      <c r="J4" s="52"/>
      <c r="K4" s="52"/>
      <c r="L4" s="52"/>
      <c r="M4" s="43"/>
      <c r="N4" s="52"/>
    </row>
    <row r="5" spans="1:18" ht="10.5" customHeight="1" x14ac:dyDescent="0.2">
      <c r="A5" s="10"/>
      <c r="B5" s="52"/>
      <c r="C5" s="52"/>
      <c r="D5" s="52"/>
      <c r="E5" s="52"/>
      <c r="F5" s="52"/>
      <c r="G5" s="52"/>
      <c r="H5" s="52"/>
      <c r="I5" s="52"/>
      <c r="J5" s="52"/>
      <c r="K5" s="52"/>
      <c r="L5" s="52"/>
      <c r="M5" s="52"/>
      <c r="N5" s="71" t="s">
        <v>213</v>
      </c>
    </row>
    <row r="6" spans="1:18" s="22" customFormat="1" ht="10.5" customHeight="1" x14ac:dyDescent="0.2">
      <c r="A6" s="20"/>
      <c r="B6" s="42" t="s">
        <v>198</v>
      </c>
      <c r="C6" s="42" t="s">
        <v>198</v>
      </c>
      <c r="D6" s="42" t="s">
        <v>198</v>
      </c>
      <c r="E6" s="42" t="s">
        <v>198</v>
      </c>
      <c r="F6" s="42" t="s">
        <v>218</v>
      </c>
      <c r="G6" s="42" t="s">
        <v>218</v>
      </c>
      <c r="H6" s="20" t="s">
        <v>219</v>
      </c>
      <c r="I6" s="20" t="s">
        <v>219</v>
      </c>
      <c r="J6" s="20" t="s">
        <v>219</v>
      </c>
      <c r="K6" s="42" t="s">
        <v>212</v>
      </c>
      <c r="L6" s="42" t="s">
        <v>198</v>
      </c>
      <c r="M6" s="42" t="s">
        <v>198</v>
      </c>
      <c r="N6" s="20" t="s">
        <v>56</v>
      </c>
      <c r="O6" s="71" t="s">
        <v>213</v>
      </c>
      <c r="P6" s="20" t="s">
        <v>219</v>
      </c>
      <c r="Q6" s="20" t="s">
        <v>219</v>
      </c>
      <c r="R6" s="20"/>
    </row>
    <row r="7" spans="1:1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9" t="s">
        <v>11</v>
      </c>
    </row>
    <row r="8" spans="1:18" ht="14.25" customHeight="1" x14ac:dyDescent="0.25">
      <c r="A8" s="111"/>
      <c r="B8" s="62"/>
      <c r="C8" s="62"/>
      <c r="D8" s="62"/>
      <c r="E8" s="62"/>
      <c r="F8" s="62"/>
      <c r="G8" s="62"/>
      <c r="H8" s="62"/>
      <c r="I8" s="62"/>
      <c r="J8" s="62"/>
      <c r="K8" s="62"/>
      <c r="L8" s="62"/>
      <c r="M8" s="62"/>
      <c r="N8" s="62"/>
      <c r="O8" s="62"/>
      <c r="P8" s="62"/>
      <c r="Q8" s="62"/>
      <c r="R8" s="8">
        <f>SUM(B8:K8)*4+L8*12+M8*16+SUM(N8:Q8)*8</f>
        <v>0</v>
      </c>
    </row>
    <row r="9" spans="1:18" ht="14.25" customHeight="1" x14ac:dyDescent="0.25">
      <c r="A9" s="111"/>
      <c r="B9" s="62"/>
      <c r="C9" s="62"/>
      <c r="D9" s="62"/>
      <c r="E9" s="62"/>
      <c r="F9" s="62"/>
      <c r="G9" s="62"/>
      <c r="H9" s="62"/>
      <c r="I9" s="62"/>
      <c r="J9" s="62"/>
      <c r="K9" s="62"/>
      <c r="L9" s="62"/>
      <c r="M9" s="62"/>
      <c r="N9" s="62"/>
      <c r="O9" s="62"/>
      <c r="P9" s="62"/>
      <c r="Q9" s="62"/>
      <c r="R9" s="8">
        <f t="shared" ref="R9:R31" si="0">SUM(B9:K9)*4+L9*12+M9*16+SUM(N9:Q9)*8</f>
        <v>0</v>
      </c>
    </row>
    <row r="10" spans="1:18" ht="14.25" customHeight="1" x14ac:dyDescent="0.25">
      <c r="A10" s="111"/>
      <c r="B10" s="62"/>
      <c r="C10" s="76"/>
      <c r="D10" s="76"/>
      <c r="E10" s="76"/>
      <c r="F10" s="76"/>
      <c r="G10" s="76"/>
      <c r="H10" s="76"/>
      <c r="I10" s="76"/>
      <c r="J10" s="76"/>
      <c r="K10" s="76"/>
      <c r="L10" s="76"/>
      <c r="M10" s="76"/>
      <c r="N10" s="76"/>
      <c r="O10" s="76"/>
      <c r="P10" s="76"/>
      <c r="Q10" s="76"/>
      <c r="R10" s="8">
        <f t="shared" si="0"/>
        <v>0</v>
      </c>
    </row>
    <row r="11" spans="1:18" ht="14.25" customHeight="1" x14ac:dyDescent="0.25">
      <c r="A11" s="111"/>
      <c r="B11" s="62"/>
      <c r="C11" s="62"/>
      <c r="D11" s="62"/>
      <c r="E11" s="62"/>
      <c r="F11" s="62"/>
      <c r="G11" s="62"/>
      <c r="H11" s="62"/>
      <c r="I11" s="62"/>
      <c r="J11" s="62"/>
      <c r="K11" s="62"/>
      <c r="L11" s="62"/>
      <c r="M11" s="62"/>
      <c r="N11" s="62"/>
      <c r="O11" s="62"/>
      <c r="P11" s="62"/>
      <c r="Q11" s="62"/>
      <c r="R11" s="8">
        <f t="shared" si="0"/>
        <v>0</v>
      </c>
    </row>
    <row r="12" spans="1:18" ht="14.25" customHeight="1" x14ac:dyDescent="0.25">
      <c r="A12" s="111"/>
      <c r="B12" s="62"/>
      <c r="C12" s="62"/>
      <c r="D12" s="62"/>
      <c r="E12" s="62"/>
      <c r="F12" s="62"/>
      <c r="G12" s="62"/>
      <c r="H12" s="62"/>
      <c r="I12" s="62"/>
      <c r="J12" s="62"/>
      <c r="K12" s="62"/>
      <c r="L12" s="62"/>
      <c r="M12" s="62"/>
      <c r="N12" s="62"/>
      <c r="O12" s="62"/>
      <c r="P12" s="62"/>
      <c r="Q12" s="62"/>
      <c r="R12" s="8">
        <f t="shared" si="0"/>
        <v>0</v>
      </c>
    </row>
    <row r="13" spans="1:18" ht="14.25" customHeight="1" x14ac:dyDescent="0.25">
      <c r="A13" s="111"/>
      <c r="B13" s="62"/>
      <c r="C13" s="62"/>
      <c r="D13" s="62"/>
      <c r="E13" s="62"/>
      <c r="F13" s="62"/>
      <c r="G13" s="62"/>
      <c r="H13" s="62"/>
      <c r="I13" s="62"/>
      <c r="J13" s="62"/>
      <c r="K13" s="62"/>
      <c r="L13" s="62"/>
      <c r="M13" s="62"/>
      <c r="N13" s="62"/>
      <c r="O13" s="62"/>
      <c r="P13" s="62"/>
      <c r="Q13" s="62"/>
      <c r="R13" s="8">
        <f t="shared" si="0"/>
        <v>0</v>
      </c>
    </row>
    <row r="14" spans="1:18" ht="14.25" customHeight="1" x14ac:dyDescent="0.25">
      <c r="A14" s="111"/>
      <c r="B14" s="62"/>
      <c r="C14" s="62"/>
      <c r="D14" s="62"/>
      <c r="E14" s="62"/>
      <c r="F14" s="62"/>
      <c r="G14" s="62"/>
      <c r="H14" s="62"/>
      <c r="I14" s="62"/>
      <c r="J14" s="62"/>
      <c r="K14" s="62"/>
      <c r="L14" s="62"/>
      <c r="M14" s="62"/>
      <c r="N14" s="62"/>
      <c r="O14" s="62"/>
      <c r="P14" s="62"/>
      <c r="Q14" s="62"/>
      <c r="R14" s="8">
        <f t="shared" si="0"/>
        <v>0</v>
      </c>
    </row>
    <row r="15" spans="1:18" ht="14.25" customHeight="1" x14ac:dyDescent="0.25">
      <c r="A15" s="111"/>
      <c r="B15" s="62"/>
      <c r="C15" s="62"/>
      <c r="D15" s="62"/>
      <c r="E15" s="62"/>
      <c r="F15" s="62"/>
      <c r="G15" s="62"/>
      <c r="H15" s="62"/>
      <c r="I15" s="62"/>
      <c r="J15" s="62"/>
      <c r="K15" s="62"/>
      <c r="L15" s="62"/>
      <c r="M15" s="62"/>
      <c r="N15" s="62"/>
      <c r="O15" s="62"/>
      <c r="P15" s="62"/>
      <c r="Q15" s="62"/>
      <c r="R15" s="8">
        <f t="shared" si="0"/>
        <v>0</v>
      </c>
    </row>
    <row r="16" spans="1:18" ht="14.25" customHeight="1" x14ac:dyDescent="0.25">
      <c r="A16" s="111"/>
      <c r="B16" s="62"/>
      <c r="C16" s="62"/>
      <c r="D16" s="62"/>
      <c r="E16" s="62"/>
      <c r="F16" s="62"/>
      <c r="G16" s="62"/>
      <c r="H16" s="62"/>
      <c r="I16" s="62"/>
      <c r="J16" s="62"/>
      <c r="K16" s="62"/>
      <c r="L16" s="62"/>
      <c r="M16" s="62"/>
      <c r="N16" s="62"/>
      <c r="O16" s="62"/>
      <c r="P16" s="62"/>
      <c r="Q16" s="62"/>
      <c r="R16" s="8">
        <f t="shared" si="0"/>
        <v>0</v>
      </c>
    </row>
    <row r="17" spans="1:18" ht="14.25" customHeight="1" x14ac:dyDescent="0.25">
      <c r="A17" s="111"/>
      <c r="B17" s="62"/>
      <c r="C17" s="62"/>
      <c r="D17" s="62"/>
      <c r="E17" s="62"/>
      <c r="F17" s="62"/>
      <c r="G17" s="62"/>
      <c r="H17" s="62"/>
      <c r="I17" s="62"/>
      <c r="J17" s="62"/>
      <c r="K17" s="62"/>
      <c r="L17" s="62"/>
      <c r="M17" s="62"/>
      <c r="N17" s="62"/>
      <c r="O17" s="62"/>
      <c r="P17" s="62"/>
      <c r="Q17" s="62"/>
      <c r="R17" s="8">
        <f t="shared" si="0"/>
        <v>0</v>
      </c>
    </row>
    <row r="18" spans="1:18" ht="14.25" customHeight="1" x14ac:dyDescent="0.25">
      <c r="A18" s="111"/>
      <c r="B18" s="62"/>
      <c r="C18" s="62"/>
      <c r="D18" s="62"/>
      <c r="E18" s="62"/>
      <c r="F18" s="62"/>
      <c r="G18" s="62"/>
      <c r="H18" s="62"/>
      <c r="I18" s="62"/>
      <c r="J18" s="62"/>
      <c r="K18" s="62"/>
      <c r="L18" s="62"/>
      <c r="M18" s="62"/>
      <c r="N18" s="62"/>
      <c r="O18" s="62"/>
      <c r="P18" s="62"/>
      <c r="Q18" s="62"/>
      <c r="R18" s="8">
        <f t="shared" si="0"/>
        <v>0</v>
      </c>
    </row>
    <row r="19" spans="1:18" ht="14.25" customHeight="1" x14ac:dyDescent="0.25">
      <c r="A19" s="111"/>
      <c r="B19" s="62"/>
      <c r="C19" s="62"/>
      <c r="D19" s="62"/>
      <c r="E19" s="62"/>
      <c r="F19" s="62"/>
      <c r="G19" s="62"/>
      <c r="H19" s="62"/>
      <c r="I19" s="62"/>
      <c r="J19" s="62"/>
      <c r="K19" s="62"/>
      <c r="L19" s="62"/>
      <c r="M19" s="62"/>
      <c r="N19" s="62"/>
      <c r="O19" s="62"/>
      <c r="P19" s="62"/>
      <c r="Q19" s="62"/>
      <c r="R19" s="8">
        <f t="shared" si="0"/>
        <v>0</v>
      </c>
    </row>
    <row r="20" spans="1:18" ht="14.25" customHeight="1" x14ac:dyDescent="0.25">
      <c r="A20" s="111"/>
      <c r="B20" s="62"/>
      <c r="C20" s="62"/>
      <c r="D20" s="62"/>
      <c r="E20" s="62"/>
      <c r="F20" s="62"/>
      <c r="G20" s="62"/>
      <c r="H20" s="62"/>
      <c r="I20" s="62"/>
      <c r="J20" s="62"/>
      <c r="K20" s="62"/>
      <c r="L20" s="62"/>
      <c r="M20" s="62"/>
      <c r="N20" s="62"/>
      <c r="O20" s="62"/>
      <c r="P20" s="62"/>
      <c r="Q20" s="62"/>
      <c r="R20" s="8">
        <f t="shared" si="0"/>
        <v>0</v>
      </c>
    </row>
    <row r="21" spans="1:18" ht="14.25" customHeight="1" x14ac:dyDescent="0.25">
      <c r="A21" s="111"/>
      <c r="B21" s="62"/>
      <c r="C21" s="62"/>
      <c r="D21" s="62"/>
      <c r="E21" s="62"/>
      <c r="F21" s="62"/>
      <c r="G21" s="62"/>
      <c r="H21" s="62"/>
      <c r="I21" s="62"/>
      <c r="J21" s="62"/>
      <c r="K21" s="62"/>
      <c r="L21" s="62"/>
      <c r="M21" s="62"/>
      <c r="N21" s="62"/>
      <c r="O21" s="62"/>
      <c r="P21" s="62"/>
      <c r="Q21" s="62"/>
      <c r="R21" s="8">
        <f t="shared" si="0"/>
        <v>0</v>
      </c>
    </row>
    <row r="22" spans="1:18" ht="14.25" customHeight="1" x14ac:dyDescent="0.25">
      <c r="A22" s="111"/>
      <c r="B22" s="62"/>
      <c r="C22" s="62"/>
      <c r="D22" s="62"/>
      <c r="E22" s="62"/>
      <c r="F22" s="62"/>
      <c r="G22" s="62"/>
      <c r="H22" s="62"/>
      <c r="I22" s="62"/>
      <c r="J22" s="62"/>
      <c r="K22" s="62"/>
      <c r="L22" s="62"/>
      <c r="M22" s="62"/>
      <c r="N22" s="62"/>
      <c r="O22" s="62"/>
      <c r="P22" s="62"/>
      <c r="Q22" s="62"/>
      <c r="R22" s="8">
        <f t="shared" si="0"/>
        <v>0</v>
      </c>
    </row>
    <row r="23" spans="1:18" ht="14.25" customHeight="1" x14ac:dyDescent="0.25">
      <c r="A23" s="111"/>
      <c r="B23" s="62"/>
      <c r="C23" s="62"/>
      <c r="D23" s="62"/>
      <c r="E23" s="62"/>
      <c r="F23" s="62"/>
      <c r="G23" s="62"/>
      <c r="H23" s="62"/>
      <c r="I23" s="62"/>
      <c r="J23" s="62"/>
      <c r="K23" s="62"/>
      <c r="L23" s="62"/>
      <c r="M23" s="62"/>
      <c r="N23" s="62"/>
      <c r="O23" s="62"/>
      <c r="P23" s="62"/>
      <c r="Q23" s="62"/>
      <c r="R23" s="8">
        <f t="shared" si="0"/>
        <v>0</v>
      </c>
    </row>
    <row r="24" spans="1:18" ht="14.25" customHeight="1" x14ac:dyDescent="0.25">
      <c r="A24" s="111"/>
      <c r="B24" s="62"/>
      <c r="C24" s="62"/>
      <c r="D24" s="62"/>
      <c r="E24" s="62"/>
      <c r="F24" s="62"/>
      <c r="G24" s="62"/>
      <c r="H24" s="62"/>
      <c r="I24" s="62"/>
      <c r="J24" s="62"/>
      <c r="K24" s="62"/>
      <c r="L24" s="62"/>
      <c r="M24" s="62"/>
      <c r="N24" s="62"/>
      <c r="O24" s="62"/>
      <c r="P24" s="62"/>
      <c r="Q24" s="62"/>
      <c r="R24" s="8">
        <f t="shared" si="0"/>
        <v>0</v>
      </c>
    </row>
    <row r="25" spans="1:18" ht="14.25" customHeight="1" x14ac:dyDescent="0.25">
      <c r="A25" s="111"/>
      <c r="B25" s="62"/>
      <c r="C25" s="62"/>
      <c r="D25" s="62"/>
      <c r="E25" s="62"/>
      <c r="F25" s="62"/>
      <c r="G25" s="62"/>
      <c r="H25" s="62"/>
      <c r="I25" s="62"/>
      <c r="J25" s="62"/>
      <c r="K25" s="62"/>
      <c r="L25" s="62"/>
      <c r="M25" s="62"/>
      <c r="N25" s="62"/>
      <c r="O25" s="62"/>
      <c r="P25" s="62"/>
      <c r="Q25" s="62"/>
      <c r="R25" s="8">
        <f t="shared" si="0"/>
        <v>0</v>
      </c>
    </row>
    <row r="26" spans="1:18" ht="14.25" customHeight="1" x14ac:dyDescent="0.25">
      <c r="A26" s="111"/>
      <c r="B26" s="62"/>
      <c r="C26" s="62"/>
      <c r="D26" s="62"/>
      <c r="E26" s="62"/>
      <c r="F26" s="62"/>
      <c r="G26" s="62"/>
      <c r="H26" s="62"/>
      <c r="I26" s="62"/>
      <c r="J26" s="62"/>
      <c r="K26" s="62"/>
      <c r="L26" s="62"/>
      <c r="M26" s="62"/>
      <c r="N26" s="62"/>
      <c r="O26" s="62"/>
      <c r="P26" s="62"/>
      <c r="Q26" s="62"/>
      <c r="R26" s="8">
        <f t="shared" si="0"/>
        <v>0</v>
      </c>
    </row>
    <row r="27" spans="1:18" ht="14.25" customHeight="1" x14ac:dyDescent="0.25">
      <c r="A27" s="111"/>
      <c r="B27" s="62"/>
      <c r="C27" s="62"/>
      <c r="D27" s="62"/>
      <c r="E27" s="62"/>
      <c r="F27" s="62"/>
      <c r="G27" s="62"/>
      <c r="H27" s="62"/>
      <c r="I27" s="62"/>
      <c r="J27" s="62"/>
      <c r="K27" s="62"/>
      <c r="L27" s="62"/>
      <c r="M27" s="62"/>
      <c r="N27" s="62"/>
      <c r="O27" s="62"/>
      <c r="P27" s="62"/>
      <c r="Q27" s="62"/>
      <c r="R27" s="8">
        <f t="shared" si="0"/>
        <v>0</v>
      </c>
    </row>
    <row r="28" spans="1:18" ht="14.25" customHeight="1" x14ac:dyDescent="0.25">
      <c r="A28" s="111"/>
      <c r="B28" s="62"/>
      <c r="C28" s="62"/>
      <c r="D28" s="62"/>
      <c r="E28" s="62"/>
      <c r="F28" s="62"/>
      <c r="G28" s="62"/>
      <c r="H28" s="62"/>
      <c r="I28" s="62"/>
      <c r="J28" s="62"/>
      <c r="K28" s="62"/>
      <c r="L28" s="62"/>
      <c r="M28" s="62"/>
      <c r="N28" s="62"/>
      <c r="O28" s="62"/>
      <c r="P28" s="62"/>
      <c r="Q28" s="62"/>
      <c r="R28" s="8">
        <f t="shared" si="0"/>
        <v>0</v>
      </c>
    </row>
    <row r="29" spans="1:18" ht="14.25" customHeight="1" x14ac:dyDescent="0.25">
      <c r="A29" s="111"/>
      <c r="B29" s="62"/>
      <c r="C29" s="62"/>
      <c r="D29" s="62"/>
      <c r="E29" s="62"/>
      <c r="F29" s="62"/>
      <c r="G29" s="62"/>
      <c r="H29" s="62"/>
      <c r="I29" s="62"/>
      <c r="J29" s="62"/>
      <c r="K29" s="62"/>
      <c r="L29" s="62"/>
      <c r="M29" s="62"/>
      <c r="N29" s="62"/>
      <c r="O29" s="62"/>
      <c r="P29" s="62"/>
      <c r="Q29" s="62"/>
      <c r="R29" s="8">
        <f t="shared" si="0"/>
        <v>0</v>
      </c>
    </row>
    <row r="30" spans="1:18" ht="14.25" customHeight="1" x14ac:dyDescent="0.25">
      <c r="A30" s="111"/>
      <c r="B30" s="62"/>
      <c r="C30" s="62"/>
      <c r="D30" s="62"/>
      <c r="E30" s="62"/>
      <c r="F30" s="62"/>
      <c r="G30" s="62"/>
      <c r="H30" s="62"/>
      <c r="I30" s="62"/>
      <c r="J30" s="62"/>
      <c r="K30" s="62"/>
      <c r="L30" s="62"/>
      <c r="M30" s="62"/>
      <c r="N30" s="62"/>
      <c r="O30" s="62"/>
      <c r="P30" s="62"/>
      <c r="Q30" s="62"/>
      <c r="R30" s="8">
        <f t="shared" si="0"/>
        <v>0</v>
      </c>
    </row>
    <row r="31" spans="1:18" ht="14.25" customHeight="1" x14ac:dyDescent="0.25">
      <c r="A31" s="111"/>
      <c r="B31" s="62"/>
      <c r="C31" s="62"/>
      <c r="D31" s="62"/>
      <c r="E31" s="62"/>
      <c r="F31" s="62"/>
      <c r="G31" s="62"/>
      <c r="H31" s="62"/>
      <c r="I31" s="62"/>
      <c r="J31" s="62"/>
      <c r="K31" s="62"/>
      <c r="L31" s="62"/>
      <c r="M31" s="62"/>
      <c r="N31" s="62"/>
      <c r="O31" s="62"/>
      <c r="P31" s="62"/>
      <c r="Q31" s="62"/>
      <c r="R31" s="8">
        <f t="shared" si="0"/>
        <v>0</v>
      </c>
    </row>
    <row r="32" spans="1:18" ht="14.25" customHeight="1" x14ac:dyDescent="0.25">
      <c r="A32" s="24" t="s">
        <v>21</v>
      </c>
      <c r="B32" s="8">
        <f>SUM(B8:B31)</f>
        <v>0</v>
      </c>
      <c r="C32" s="8">
        <f t="shared" ref="C32:Q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2" t="e">
        <f>SUM(R8:R31)/COUNT(B8:B31)</f>
        <v>#DIV/0!</v>
      </c>
    </row>
    <row r="33" spans="1:18" ht="14.25" customHeight="1" x14ac:dyDescent="0.25">
      <c r="A33" s="24" t="s">
        <v>22</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P32/COUNT(P8:P31)*100</f>
        <v>#DIV/0!</v>
      </c>
      <c r="Q33" s="8" t="e">
        <f t="shared" si="2"/>
        <v>#DIV/0!</v>
      </c>
      <c r="R33" s="83"/>
    </row>
    <row r="34" spans="1:18" ht="14.25" customHeight="1" x14ac:dyDescent="0.25"/>
    <row r="35" spans="1:18" ht="14.25" customHeight="1" x14ac:dyDescent="0.25">
      <c r="A35" s="19" t="s">
        <v>12</v>
      </c>
      <c r="B35" s="11"/>
      <c r="C35" s="11"/>
      <c r="D35" s="11"/>
      <c r="E35" s="11"/>
      <c r="F35" s="11"/>
      <c r="G35" s="11"/>
      <c r="H35" s="11"/>
      <c r="I35" s="11"/>
      <c r="J35" s="11"/>
      <c r="K35" s="11"/>
      <c r="L35" s="11"/>
      <c r="M35" s="12"/>
      <c r="O35" s="84" t="s">
        <v>13</v>
      </c>
      <c r="P35" s="84"/>
      <c r="Q35" s="84"/>
      <c r="R35" s="84"/>
    </row>
    <row r="36" spans="1:18" ht="14.25" customHeight="1" x14ac:dyDescent="0.25">
      <c r="A36" s="13"/>
      <c r="B36" s="14"/>
      <c r="C36" s="14"/>
      <c r="D36" s="14"/>
      <c r="E36" s="14"/>
      <c r="F36" s="14"/>
      <c r="G36" s="14"/>
      <c r="H36" s="14"/>
      <c r="I36" s="14"/>
      <c r="J36" s="14"/>
      <c r="K36" s="14"/>
      <c r="L36" s="14"/>
      <c r="M36" s="15"/>
      <c r="O36" s="85" t="s">
        <v>14</v>
      </c>
      <c r="P36" s="85"/>
      <c r="Q36" s="86"/>
      <c r="R36" s="86"/>
    </row>
    <row r="37" spans="1:18" ht="14.25" customHeight="1" x14ac:dyDescent="0.25">
      <c r="A37" s="13"/>
      <c r="B37" s="14"/>
      <c r="C37" s="14"/>
      <c r="D37" s="14"/>
      <c r="E37" s="14"/>
      <c r="F37" s="14"/>
      <c r="G37" s="14"/>
      <c r="H37" s="14"/>
      <c r="I37" s="14"/>
      <c r="J37" s="14"/>
      <c r="K37" s="14"/>
      <c r="L37" s="14"/>
      <c r="M37" s="15"/>
      <c r="O37" s="87" t="s">
        <v>15</v>
      </c>
      <c r="P37" s="87"/>
      <c r="Q37" s="86"/>
      <c r="R37" s="86"/>
    </row>
    <row r="38" spans="1:18" ht="14.25" customHeight="1" x14ac:dyDescent="0.25">
      <c r="A38" s="13"/>
      <c r="B38" s="14"/>
      <c r="C38" s="14"/>
      <c r="D38" s="14"/>
      <c r="E38" s="14"/>
      <c r="F38" s="14"/>
      <c r="G38" s="14"/>
      <c r="H38" s="14"/>
      <c r="I38" s="14"/>
      <c r="J38" s="14"/>
      <c r="K38" s="14"/>
      <c r="L38" s="14"/>
      <c r="M38" s="15"/>
      <c r="O38" s="89" t="s">
        <v>16</v>
      </c>
      <c r="P38" s="89"/>
      <c r="Q38" s="86"/>
      <c r="R38" s="86"/>
    </row>
    <row r="39" spans="1:18" ht="14.25" customHeight="1" x14ac:dyDescent="0.25">
      <c r="A39" s="13"/>
      <c r="B39" s="14"/>
      <c r="C39" s="14"/>
      <c r="D39" s="14"/>
      <c r="E39" s="14"/>
      <c r="F39" s="14"/>
      <c r="G39" s="14"/>
      <c r="H39" s="14"/>
      <c r="I39" s="14"/>
      <c r="J39" s="14"/>
      <c r="K39" s="14"/>
      <c r="L39" s="14"/>
      <c r="M39" s="15"/>
      <c r="O39" s="90" t="s">
        <v>17</v>
      </c>
      <c r="P39" s="90"/>
      <c r="Q39" s="86"/>
      <c r="R39" s="86"/>
    </row>
    <row r="40" spans="1:18" ht="14.25" customHeight="1" x14ac:dyDescent="0.25">
      <c r="A40" s="13"/>
      <c r="B40" s="14"/>
      <c r="C40" s="14"/>
      <c r="D40" s="14"/>
      <c r="E40" s="14"/>
      <c r="F40" s="14"/>
      <c r="G40" s="14"/>
      <c r="H40" s="14"/>
      <c r="I40" s="14"/>
      <c r="J40" s="14"/>
      <c r="K40" s="14"/>
      <c r="L40" s="14"/>
      <c r="M40" s="15"/>
      <c r="O40" s="91" t="s">
        <v>18</v>
      </c>
      <c r="P40" s="91"/>
      <c r="Q40" s="86"/>
      <c r="R40" s="86"/>
    </row>
    <row r="41" spans="1:18" ht="14.25" customHeight="1" x14ac:dyDescent="0.25">
      <c r="A41" s="16"/>
      <c r="B41" s="17"/>
      <c r="C41" s="17"/>
      <c r="D41" s="17"/>
      <c r="E41" s="17"/>
      <c r="F41" s="17"/>
      <c r="G41" s="17"/>
      <c r="H41" s="17"/>
      <c r="I41" s="17"/>
      <c r="J41" s="17"/>
      <c r="K41" s="17"/>
      <c r="L41" s="17"/>
      <c r="M41" s="18"/>
      <c r="O41" s="88" t="s">
        <v>19</v>
      </c>
      <c r="P41" s="88"/>
      <c r="Q41" s="86"/>
      <c r="R41" s="86"/>
    </row>
  </sheetData>
  <mergeCells count="14">
    <mergeCell ref="Q39:R39"/>
    <mergeCell ref="Q40:R40"/>
    <mergeCell ref="Q41:R41"/>
    <mergeCell ref="R32:R33"/>
    <mergeCell ref="O35:R35"/>
    <mergeCell ref="Q36:R36"/>
    <mergeCell ref="Q37:R37"/>
    <mergeCell ref="Q38:R38"/>
    <mergeCell ref="O36:P36"/>
    <mergeCell ref="O37:P37"/>
    <mergeCell ref="O38:P38"/>
    <mergeCell ref="O39:P39"/>
    <mergeCell ref="O40:P40"/>
    <mergeCell ref="O41:P41"/>
  </mergeCells>
  <conditionalFormatting sqref="B33:Q33">
    <cfRule type="cellIs" dxfId="389" priority="7" operator="greaterThanOrEqual">
      <formula>90</formula>
    </cfRule>
    <cfRule type="cellIs" dxfId="388" priority="8" operator="between">
      <formula>80</formula>
      <formula>89.99</formula>
    </cfRule>
    <cfRule type="cellIs" dxfId="387" priority="9" operator="between">
      <formula>70</formula>
      <formula>79.99</formula>
    </cfRule>
    <cfRule type="cellIs" dxfId="386" priority="10" operator="between">
      <formula>60</formula>
      <formula>69.99</formula>
    </cfRule>
    <cfRule type="cellIs" dxfId="385" priority="11" operator="between">
      <formula>50</formula>
      <formula>59.99</formula>
    </cfRule>
    <cfRule type="cellIs" dxfId="384" priority="12" operator="lessThanOrEqual">
      <formula>49.99</formula>
    </cfRule>
  </conditionalFormatting>
  <conditionalFormatting sqref="R8:R31">
    <cfRule type="cellIs" dxfId="383" priority="1" operator="greaterThanOrEqual">
      <formula>90</formula>
    </cfRule>
    <cfRule type="cellIs" dxfId="382" priority="2" operator="between">
      <formula>80</formula>
      <formula>89.99</formula>
    </cfRule>
    <cfRule type="cellIs" dxfId="381" priority="3" operator="between">
      <formula>70</formula>
      <formula>79.99</formula>
    </cfRule>
    <cfRule type="cellIs" dxfId="380" priority="4" operator="between">
      <formula>60</formula>
      <formula>69.99</formula>
    </cfRule>
    <cfRule type="cellIs" dxfId="379" priority="5" operator="between">
      <formula>50</formula>
      <formula>59.99</formula>
    </cfRule>
    <cfRule type="cellIs" dxfId="3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zoomScaleNormal="100" workbookViewId="0"/>
  </sheetViews>
  <sheetFormatPr defaultRowHeight="15" x14ac:dyDescent="0.25"/>
  <cols>
    <col min="1" max="1" width="26.140625" style="3" customWidth="1"/>
    <col min="2" max="2" width="5.7109375" style="3" customWidth="1"/>
    <col min="3" max="26" width="5.42578125" style="3" customWidth="1"/>
    <col min="27" max="33" width="7.140625" style="3" customWidth="1"/>
    <col min="34" max="34" width="7" style="9" customWidth="1"/>
    <col min="35" max="16384" width="9.140625" style="3"/>
  </cols>
  <sheetData>
    <row r="1" spans="1:34" s="10" customFormat="1" ht="14.25" customHeight="1" x14ac:dyDescent="0.25">
      <c r="A1" s="23" t="s">
        <v>20</v>
      </c>
      <c r="AH1" s="80"/>
    </row>
    <row r="2" spans="1:34" s="10" customFormat="1" ht="14.25" customHeight="1" x14ac:dyDescent="0.25">
      <c r="A2" s="10" t="s">
        <v>139</v>
      </c>
      <c r="B2" s="78"/>
      <c r="C2" s="78"/>
      <c r="D2" s="78"/>
      <c r="E2" s="78"/>
      <c r="F2" s="78"/>
      <c r="G2" s="78"/>
      <c r="H2" s="78"/>
      <c r="I2" s="78"/>
      <c r="J2" s="78"/>
      <c r="K2" s="78"/>
      <c r="L2" s="78"/>
      <c r="M2" s="78"/>
      <c r="N2" s="78"/>
      <c r="O2" s="78"/>
      <c r="P2" s="78"/>
      <c r="Q2" s="78"/>
      <c r="R2" s="78"/>
      <c r="S2" s="78"/>
      <c r="T2" s="78"/>
      <c r="U2" s="78"/>
      <c r="V2" s="78"/>
      <c r="W2" s="78"/>
      <c r="X2" s="78"/>
      <c r="Y2" s="78"/>
      <c r="Z2" s="78"/>
      <c r="AC2" s="78"/>
      <c r="AD2" s="78"/>
      <c r="AF2" s="78"/>
      <c r="AG2" s="78"/>
      <c r="AH2" s="78"/>
    </row>
    <row r="3" spans="1:34" s="10" customFormat="1" ht="14.25" customHeight="1" x14ac:dyDescent="0.25">
      <c r="A3" s="10" t="s">
        <v>138</v>
      </c>
      <c r="AG3" s="80"/>
    </row>
    <row r="4" spans="1:34" ht="10.5" customHeight="1" x14ac:dyDescent="0.25">
      <c r="A4" s="10"/>
      <c r="AG4" s="9"/>
      <c r="AH4" s="3"/>
    </row>
    <row r="5" spans="1:34" ht="10.5" customHeight="1" x14ac:dyDescent="0.2">
      <c r="A5" s="10"/>
      <c r="T5" s="42" t="s">
        <v>128</v>
      </c>
      <c r="AG5" s="9"/>
      <c r="AH5" s="3"/>
    </row>
    <row r="6" spans="1:34" s="34" customFormat="1" ht="10.5" customHeight="1" x14ac:dyDescent="0.2">
      <c r="A6" s="32"/>
      <c r="B6" s="42" t="s">
        <v>127</v>
      </c>
      <c r="C6" s="20" t="s">
        <v>130</v>
      </c>
      <c r="D6" s="20" t="s">
        <v>130</v>
      </c>
      <c r="E6" s="42" t="s">
        <v>127</v>
      </c>
      <c r="F6" s="42" t="s">
        <v>129</v>
      </c>
      <c r="G6" s="42" t="s">
        <v>127</v>
      </c>
      <c r="H6" s="42" t="s">
        <v>127</v>
      </c>
      <c r="I6" s="20" t="s">
        <v>130</v>
      </c>
      <c r="J6" s="42" t="s">
        <v>128</v>
      </c>
      <c r="K6" s="42" t="s">
        <v>128</v>
      </c>
      <c r="L6" s="42" t="s">
        <v>127</v>
      </c>
      <c r="M6" s="20" t="s">
        <v>130</v>
      </c>
      <c r="N6" s="20" t="s">
        <v>141</v>
      </c>
      <c r="O6" s="42" t="s">
        <v>128</v>
      </c>
      <c r="P6" s="42" t="s">
        <v>129</v>
      </c>
      <c r="Q6" s="20" t="s">
        <v>141</v>
      </c>
      <c r="R6" s="20" t="s">
        <v>130</v>
      </c>
      <c r="S6" s="42" t="s">
        <v>128</v>
      </c>
      <c r="T6" s="42" t="s">
        <v>129</v>
      </c>
      <c r="U6" s="33"/>
    </row>
    <row r="7" spans="1:34"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t="s">
        <v>147</v>
      </c>
      <c r="T7" s="6" t="s">
        <v>148</v>
      </c>
      <c r="U7" s="7" t="s">
        <v>11</v>
      </c>
    </row>
    <row r="8" spans="1:34" ht="14.25" customHeight="1" x14ac:dyDescent="0.25">
      <c r="A8" s="111"/>
      <c r="B8" s="53"/>
      <c r="C8" s="53"/>
      <c r="D8" s="53"/>
      <c r="E8" s="53"/>
      <c r="F8" s="53"/>
      <c r="G8" s="53"/>
      <c r="H8" s="53"/>
      <c r="I8" s="53"/>
      <c r="J8" s="53"/>
      <c r="K8" s="53"/>
      <c r="L8" s="53"/>
      <c r="M8" s="53"/>
      <c r="N8" s="53"/>
      <c r="O8" s="53"/>
      <c r="P8" s="53"/>
      <c r="Q8" s="53"/>
      <c r="R8" s="53"/>
      <c r="S8" s="53"/>
      <c r="T8" s="53"/>
      <c r="U8" s="8">
        <f>SUM(B8:K8)*4+SUM(L8:P8)*8+SUM(Q8:R8)*10</f>
        <v>0</v>
      </c>
      <c r="AH8" s="3"/>
    </row>
    <row r="9" spans="1:34" ht="14.25" customHeight="1" x14ac:dyDescent="0.25">
      <c r="A9" s="111"/>
      <c r="B9" s="53"/>
      <c r="C9" s="53"/>
      <c r="D9" s="53"/>
      <c r="E9" s="53"/>
      <c r="F9" s="53"/>
      <c r="G9" s="53"/>
      <c r="H9" s="53"/>
      <c r="I9" s="53"/>
      <c r="J9" s="53"/>
      <c r="K9" s="53"/>
      <c r="L9" s="53"/>
      <c r="M9" s="53"/>
      <c r="N9" s="53"/>
      <c r="O9" s="53"/>
      <c r="P9" s="53"/>
      <c r="Q9" s="53"/>
      <c r="R9" s="53"/>
      <c r="S9" s="53"/>
      <c r="T9" s="53"/>
      <c r="U9" s="8">
        <f t="shared" ref="U9:U31" si="0">SUM(B9:K9)*4+SUM(L9:P9)*8+SUM(Q9:R9)*10</f>
        <v>0</v>
      </c>
      <c r="AH9" s="3"/>
    </row>
    <row r="10" spans="1:34" ht="14.25" customHeight="1" x14ac:dyDescent="0.25">
      <c r="A10" s="111"/>
      <c r="B10" s="53"/>
      <c r="C10" s="53"/>
      <c r="D10" s="53"/>
      <c r="E10" s="53"/>
      <c r="F10" s="53"/>
      <c r="G10" s="53"/>
      <c r="H10" s="53"/>
      <c r="I10" s="53"/>
      <c r="J10" s="53"/>
      <c r="K10" s="53"/>
      <c r="L10" s="53"/>
      <c r="M10" s="53"/>
      <c r="N10" s="53"/>
      <c r="O10" s="53"/>
      <c r="P10" s="53"/>
      <c r="Q10" s="53"/>
      <c r="R10" s="53"/>
      <c r="S10" s="53"/>
      <c r="T10" s="53"/>
      <c r="U10" s="8">
        <f t="shared" si="0"/>
        <v>0</v>
      </c>
      <c r="AH10" s="3"/>
    </row>
    <row r="11" spans="1:34" ht="14.25" customHeight="1" x14ac:dyDescent="0.25">
      <c r="A11" s="111"/>
      <c r="B11" s="53"/>
      <c r="C11" s="53"/>
      <c r="D11" s="53"/>
      <c r="E11" s="53"/>
      <c r="F11" s="53"/>
      <c r="G11" s="53"/>
      <c r="H11" s="53"/>
      <c r="I11" s="53"/>
      <c r="J11" s="53"/>
      <c r="K11" s="53"/>
      <c r="L11" s="53"/>
      <c r="M11" s="53"/>
      <c r="N11" s="53"/>
      <c r="O11" s="53"/>
      <c r="P11" s="53"/>
      <c r="Q11" s="53"/>
      <c r="R11" s="53"/>
      <c r="S11" s="53"/>
      <c r="T11" s="53"/>
      <c r="U11" s="8">
        <f t="shared" si="0"/>
        <v>0</v>
      </c>
      <c r="AH11" s="3"/>
    </row>
    <row r="12" spans="1:34" ht="14.25" customHeight="1" x14ac:dyDescent="0.25">
      <c r="A12" s="111"/>
      <c r="B12" s="53"/>
      <c r="C12" s="53"/>
      <c r="D12" s="53"/>
      <c r="E12" s="53"/>
      <c r="F12" s="53"/>
      <c r="G12" s="53"/>
      <c r="H12" s="53"/>
      <c r="I12" s="53"/>
      <c r="J12" s="53"/>
      <c r="K12" s="53"/>
      <c r="L12" s="53"/>
      <c r="M12" s="53"/>
      <c r="N12" s="53"/>
      <c r="O12" s="53"/>
      <c r="P12" s="53"/>
      <c r="Q12" s="53"/>
      <c r="R12" s="53"/>
      <c r="S12" s="53"/>
      <c r="T12" s="53"/>
      <c r="U12" s="8">
        <f t="shared" si="0"/>
        <v>0</v>
      </c>
      <c r="AH12" s="3"/>
    </row>
    <row r="13" spans="1:34" ht="14.25" customHeight="1" x14ac:dyDescent="0.25">
      <c r="A13" s="111"/>
      <c r="B13" s="53"/>
      <c r="C13" s="53"/>
      <c r="D13" s="53"/>
      <c r="E13" s="53"/>
      <c r="F13" s="53"/>
      <c r="G13" s="53"/>
      <c r="H13" s="53"/>
      <c r="I13" s="53"/>
      <c r="J13" s="53"/>
      <c r="K13" s="53"/>
      <c r="L13" s="53"/>
      <c r="M13" s="53"/>
      <c r="N13" s="53"/>
      <c r="O13" s="53"/>
      <c r="P13" s="53"/>
      <c r="Q13" s="53"/>
      <c r="R13" s="53"/>
      <c r="S13" s="53"/>
      <c r="T13" s="53"/>
      <c r="U13" s="8">
        <f t="shared" si="0"/>
        <v>0</v>
      </c>
      <c r="AH13" s="3"/>
    </row>
    <row r="14" spans="1:34" ht="14.25" customHeight="1" x14ac:dyDescent="0.25">
      <c r="A14" s="111"/>
      <c r="B14" s="53"/>
      <c r="C14" s="53"/>
      <c r="D14" s="53"/>
      <c r="E14" s="53"/>
      <c r="F14" s="53"/>
      <c r="G14" s="53"/>
      <c r="H14" s="53"/>
      <c r="I14" s="53"/>
      <c r="J14" s="53"/>
      <c r="K14" s="53"/>
      <c r="L14" s="53"/>
      <c r="M14" s="53"/>
      <c r="N14" s="53"/>
      <c r="O14" s="53"/>
      <c r="P14" s="53"/>
      <c r="Q14" s="53"/>
      <c r="R14" s="53"/>
      <c r="S14" s="53"/>
      <c r="T14" s="53"/>
      <c r="U14" s="8">
        <f t="shared" si="0"/>
        <v>0</v>
      </c>
      <c r="AH14" s="3"/>
    </row>
    <row r="15" spans="1:34" ht="14.25" customHeight="1" x14ac:dyDescent="0.25">
      <c r="A15" s="111"/>
      <c r="B15" s="53"/>
      <c r="C15" s="76"/>
      <c r="D15" s="76"/>
      <c r="E15" s="76"/>
      <c r="F15" s="76"/>
      <c r="G15" s="76"/>
      <c r="H15" s="76"/>
      <c r="I15" s="76"/>
      <c r="J15" s="76"/>
      <c r="K15" s="76"/>
      <c r="L15" s="76"/>
      <c r="M15" s="76"/>
      <c r="N15" s="76"/>
      <c r="O15" s="76"/>
      <c r="P15" s="76"/>
      <c r="Q15" s="76"/>
      <c r="R15" s="76"/>
      <c r="S15" s="76"/>
      <c r="T15" s="76"/>
      <c r="U15" s="8">
        <f t="shared" si="0"/>
        <v>0</v>
      </c>
      <c r="AH15" s="3"/>
    </row>
    <row r="16" spans="1:34" ht="14.25" customHeight="1" x14ac:dyDescent="0.25">
      <c r="A16" s="111"/>
      <c r="B16" s="53"/>
      <c r="C16" s="53"/>
      <c r="D16" s="53"/>
      <c r="E16" s="53"/>
      <c r="F16" s="53"/>
      <c r="G16" s="53"/>
      <c r="H16" s="53"/>
      <c r="I16" s="53"/>
      <c r="J16" s="53"/>
      <c r="K16" s="53"/>
      <c r="L16" s="53"/>
      <c r="M16" s="53"/>
      <c r="N16" s="53"/>
      <c r="O16" s="53"/>
      <c r="P16" s="53"/>
      <c r="Q16" s="53"/>
      <c r="R16" s="53"/>
      <c r="S16" s="53"/>
      <c r="T16" s="53"/>
      <c r="U16" s="8">
        <f t="shared" si="0"/>
        <v>0</v>
      </c>
      <c r="AH16" s="3"/>
    </row>
    <row r="17" spans="1:34" ht="14.25" customHeight="1" x14ac:dyDescent="0.25">
      <c r="A17" s="111"/>
      <c r="B17" s="53"/>
      <c r="C17" s="53"/>
      <c r="D17" s="53"/>
      <c r="E17" s="53"/>
      <c r="F17" s="53"/>
      <c r="G17" s="53"/>
      <c r="H17" s="53"/>
      <c r="I17" s="53"/>
      <c r="J17" s="53"/>
      <c r="K17" s="53"/>
      <c r="L17" s="53"/>
      <c r="M17" s="53"/>
      <c r="N17" s="53"/>
      <c r="O17" s="53"/>
      <c r="P17" s="53"/>
      <c r="Q17" s="53"/>
      <c r="R17" s="53"/>
      <c r="S17" s="53"/>
      <c r="T17" s="53"/>
      <c r="U17" s="8">
        <f t="shared" si="0"/>
        <v>0</v>
      </c>
      <c r="AH17" s="3"/>
    </row>
    <row r="18" spans="1:34" ht="14.25" customHeight="1" x14ac:dyDescent="0.25">
      <c r="A18" s="111"/>
      <c r="B18" s="53"/>
      <c r="C18" s="53"/>
      <c r="D18" s="53"/>
      <c r="E18" s="53"/>
      <c r="F18" s="53"/>
      <c r="G18" s="53"/>
      <c r="H18" s="53"/>
      <c r="I18" s="53"/>
      <c r="J18" s="53"/>
      <c r="K18" s="53"/>
      <c r="L18" s="53"/>
      <c r="M18" s="53"/>
      <c r="N18" s="53"/>
      <c r="O18" s="53"/>
      <c r="P18" s="53"/>
      <c r="Q18" s="53"/>
      <c r="R18" s="53"/>
      <c r="S18" s="53"/>
      <c r="T18" s="53"/>
      <c r="U18" s="8">
        <f t="shared" si="0"/>
        <v>0</v>
      </c>
      <c r="AH18" s="3"/>
    </row>
    <row r="19" spans="1:34" ht="14.25" customHeight="1" x14ac:dyDescent="0.25">
      <c r="A19" s="111"/>
      <c r="B19" s="53"/>
      <c r="C19" s="53"/>
      <c r="D19" s="53"/>
      <c r="E19" s="53"/>
      <c r="F19" s="53"/>
      <c r="G19" s="53"/>
      <c r="H19" s="53"/>
      <c r="I19" s="53"/>
      <c r="J19" s="53"/>
      <c r="K19" s="53"/>
      <c r="L19" s="53"/>
      <c r="M19" s="53"/>
      <c r="N19" s="53"/>
      <c r="O19" s="53"/>
      <c r="P19" s="53"/>
      <c r="Q19" s="53"/>
      <c r="R19" s="53"/>
      <c r="S19" s="53"/>
      <c r="T19" s="53"/>
      <c r="U19" s="8">
        <f t="shared" si="0"/>
        <v>0</v>
      </c>
      <c r="AH19" s="3"/>
    </row>
    <row r="20" spans="1:34" ht="14.25" customHeight="1" x14ac:dyDescent="0.25">
      <c r="A20" s="111"/>
      <c r="B20" s="53"/>
      <c r="C20" s="53"/>
      <c r="D20" s="53"/>
      <c r="E20" s="53"/>
      <c r="F20" s="53"/>
      <c r="G20" s="53"/>
      <c r="H20" s="53"/>
      <c r="I20" s="53"/>
      <c r="J20" s="53"/>
      <c r="K20" s="53"/>
      <c r="L20" s="53"/>
      <c r="M20" s="53"/>
      <c r="N20" s="53"/>
      <c r="O20" s="53"/>
      <c r="P20" s="53"/>
      <c r="Q20" s="53"/>
      <c r="R20" s="53"/>
      <c r="S20" s="53"/>
      <c r="T20" s="53"/>
      <c r="U20" s="8">
        <f t="shared" si="0"/>
        <v>0</v>
      </c>
      <c r="AH20" s="3"/>
    </row>
    <row r="21" spans="1:34" ht="14.25" customHeight="1" x14ac:dyDescent="0.25">
      <c r="A21" s="111"/>
      <c r="B21" s="53"/>
      <c r="C21" s="53"/>
      <c r="D21" s="53"/>
      <c r="E21" s="53"/>
      <c r="F21" s="53"/>
      <c r="G21" s="53"/>
      <c r="H21" s="53"/>
      <c r="I21" s="53"/>
      <c r="J21" s="53"/>
      <c r="K21" s="53"/>
      <c r="L21" s="53"/>
      <c r="M21" s="53"/>
      <c r="N21" s="53"/>
      <c r="O21" s="53"/>
      <c r="P21" s="53"/>
      <c r="Q21" s="53"/>
      <c r="R21" s="53"/>
      <c r="S21" s="53"/>
      <c r="T21" s="53"/>
      <c r="U21" s="8">
        <f t="shared" si="0"/>
        <v>0</v>
      </c>
      <c r="AH21" s="3"/>
    </row>
    <row r="22" spans="1:34" ht="14.25" customHeight="1" x14ac:dyDescent="0.25">
      <c r="A22" s="111"/>
      <c r="B22" s="53"/>
      <c r="C22" s="53"/>
      <c r="D22" s="53"/>
      <c r="E22" s="53"/>
      <c r="F22" s="53"/>
      <c r="G22" s="53"/>
      <c r="H22" s="53"/>
      <c r="I22" s="53"/>
      <c r="J22" s="53"/>
      <c r="K22" s="53"/>
      <c r="L22" s="53"/>
      <c r="M22" s="53"/>
      <c r="N22" s="53"/>
      <c r="O22" s="53"/>
      <c r="P22" s="53"/>
      <c r="Q22" s="53"/>
      <c r="R22" s="53"/>
      <c r="S22" s="53"/>
      <c r="T22" s="53"/>
      <c r="U22" s="8">
        <f t="shared" si="0"/>
        <v>0</v>
      </c>
      <c r="AH22" s="3"/>
    </row>
    <row r="23" spans="1:34" ht="14.25" customHeight="1" x14ac:dyDescent="0.25">
      <c r="A23" s="111"/>
      <c r="B23" s="53"/>
      <c r="C23" s="53"/>
      <c r="D23" s="53"/>
      <c r="E23" s="53"/>
      <c r="F23" s="53"/>
      <c r="G23" s="53"/>
      <c r="H23" s="53"/>
      <c r="I23" s="53"/>
      <c r="J23" s="53"/>
      <c r="K23" s="53"/>
      <c r="L23" s="53"/>
      <c r="M23" s="53"/>
      <c r="N23" s="53"/>
      <c r="O23" s="53"/>
      <c r="P23" s="53"/>
      <c r="Q23" s="53"/>
      <c r="R23" s="53"/>
      <c r="S23" s="53"/>
      <c r="T23" s="53"/>
      <c r="U23" s="8">
        <f t="shared" si="0"/>
        <v>0</v>
      </c>
      <c r="AH23" s="3"/>
    </row>
    <row r="24" spans="1:34" ht="14.25" customHeight="1" x14ac:dyDescent="0.25">
      <c r="A24" s="111"/>
      <c r="B24" s="53"/>
      <c r="C24" s="53"/>
      <c r="D24" s="53"/>
      <c r="E24" s="53"/>
      <c r="F24" s="53"/>
      <c r="G24" s="53"/>
      <c r="H24" s="53"/>
      <c r="I24" s="53"/>
      <c r="J24" s="53"/>
      <c r="K24" s="53"/>
      <c r="L24" s="53"/>
      <c r="M24" s="53"/>
      <c r="N24" s="53"/>
      <c r="O24" s="53"/>
      <c r="P24" s="53"/>
      <c r="Q24" s="53"/>
      <c r="R24" s="53"/>
      <c r="S24" s="53"/>
      <c r="T24" s="53"/>
      <c r="U24" s="8">
        <f t="shared" si="0"/>
        <v>0</v>
      </c>
      <c r="AH24" s="3"/>
    </row>
    <row r="25" spans="1:34" ht="14.25" customHeight="1" x14ac:dyDescent="0.25">
      <c r="A25" s="111"/>
      <c r="B25" s="53"/>
      <c r="C25" s="53"/>
      <c r="D25" s="53"/>
      <c r="E25" s="53"/>
      <c r="F25" s="53"/>
      <c r="G25" s="53"/>
      <c r="H25" s="53"/>
      <c r="I25" s="53"/>
      <c r="J25" s="53"/>
      <c r="K25" s="53"/>
      <c r="L25" s="53"/>
      <c r="M25" s="53"/>
      <c r="N25" s="53"/>
      <c r="O25" s="53"/>
      <c r="P25" s="53"/>
      <c r="Q25" s="53"/>
      <c r="R25" s="53"/>
      <c r="S25" s="53"/>
      <c r="T25" s="53"/>
      <c r="U25" s="8">
        <f t="shared" si="0"/>
        <v>0</v>
      </c>
      <c r="AH25" s="3"/>
    </row>
    <row r="26" spans="1:34" ht="14.25" customHeight="1" x14ac:dyDescent="0.25">
      <c r="A26" s="111"/>
      <c r="B26" s="53"/>
      <c r="C26" s="53"/>
      <c r="D26" s="53"/>
      <c r="E26" s="53"/>
      <c r="F26" s="53"/>
      <c r="G26" s="53"/>
      <c r="H26" s="53"/>
      <c r="I26" s="53"/>
      <c r="J26" s="53"/>
      <c r="K26" s="53"/>
      <c r="L26" s="53"/>
      <c r="M26" s="53"/>
      <c r="N26" s="53"/>
      <c r="O26" s="53"/>
      <c r="P26" s="53"/>
      <c r="Q26" s="53"/>
      <c r="R26" s="53"/>
      <c r="S26" s="53"/>
      <c r="T26" s="53"/>
      <c r="U26" s="8">
        <f t="shared" si="0"/>
        <v>0</v>
      </c>
      <c r="AH26" s="3"/>
    </row>
    <row r="27" spans="1:34" ht="14.25" customHeight="1" x14ac:dyDescent="0.25">
      <c r="A27" s="111"/>
      <c r="B27" s="53"/>
      <c r="C27" s="53"/>
      <c r="D27" s="53"/>
      <c r="E27" s="53"/>
      <c r="F27" s="53"/>
      <c r="G27" s="53"/>
      <c r="H27" s="53"/>
      <c r="I27" s="53"/>
      <c r="J27" s="53"/>
      <c r="K27" s="53"/>
      <c r="L27" s="53"/>
      <c r="M27" s="53"/>
      <c r="N27" s="53"/>
      <c r="O27" s="53"/>
      <c r="P27" s="53"/>
      <c r="Q27" s="53"/>
      <c r="R27" s="53"/>
      <c r="S27" s="53"/>
      <c r="T27" s="53"/>
      <c r="U27" s="8">
        <f t="shared" si="0"/>
        <v>0</v>
      </c>
      <c r="AH27" s="3"/>
    </row>
    <row r="28" spans="1:34" ht="14.25" customHeight="1" x14ac:dyDescent="0.25">
      <c r="A28" s="111"/>
      <c r="B28" s="53"/>
      <c r="C28" s="53"/>
      <c r="D28" s="53"/>
      <c r="E28" s="53"/>
      <c r="F28" s="53"/>
      <c r="G28" s="53"/>
      <c r="H28" s="53"/>
      <c r="I28" s="53"/>
      <c r="J28" s="53"/>
      <c r="K28" s="53"/>
      <c r="L28" s="53"/>
      <c r="M28" s="53"/>
      <c r="N28" s="53"/>
      <c r="O28" s="53"/>
      <c r="P28" s="53"/>
      <c r="Q28" s="53"/>
      <c r="R28" s="53"/>
      <c r="S28" s="53"/>
      <c r="T28" s="53"/>
      <c r="U28" s="8">
        <f t="shared" si="0"/>
        <v>0</v>
      </c>
      <c r="AH28" s="3"/>
    </row>
    <row r="29" spans="1:34" ht="14.25" customHeight="1" x14ac:dyDescent="0.25">
      <c r="A29" s="111"/>
      <c r="B29" s="53"/>
      <c r="C29" s="53"/>
      <c r="D29" s="53"/>
      <c r="E29" s="53"/>
      <c r="F29" s="53"/>
      <c r="G29" s="53"/>
      <c r="H29" s="53"/>
      <c r="I29" s="53"/>
      <c r="J29" s="53"/>
      <c r="K29" s="53"/>
      <c r="L29" s="53"/>
      <c r="M29" s="53"/>
      <c r="N29" s="53"/>
      <c r="O29" s="53"/>
      <c r="P29" s="53"/>
      <c r="Q29" s="53"/>
      <c r="R29" s="53"/>
      <c r="S29" s="53"/>
      <c r="T29" s="53"/>
      <c r="U29" s="8">
        <f t="shared" si="0"/>
        <v>0</v>
      </c>
      <c r="AH29" s="3"/>
    </row>
    <row r="30" spans="1:34" ht="14.25" customHeight="1" x14ac:dyDescent="0.25">
      <c r="A30" s="111"/>
      <c r="B30" s="53"/>
      <c r="C30" s="53"/>
      <c r="D30" s="53"/>
      <c r="E30" s="53"/>
      <c r="F30" s="53"/>
      <c r="G30" s="53"/>
      <c r="H30" s="53"/>
      <c r="I30" s="53"/>
      <c r="J30" s="53"/>
      <c r="K30" s="53"/>
      <c r="L30" s="53"/>
      <c r="M30" s="53"/>
      <c r="N30" s="53"/>
      <c r="O30" s="53"/>
      <c r="P30" s="53"/>
      <c r="Q30" s="53"/>
      <c r="R30" s="53"/>
      <c r="S30" s="53"/>
      <c r="T30" s="53"/>
      <c r="U30" s="8">
        <f t="shared" si="0"/>
        <v>0</v>
      </c>
      <c r="AH30" s="3"/>
    </row>
    <row r="31" spans="1:34" ht="14.25" customHeight="1" x14ac:dyDescent="0.25">
      <c r="A31" s="111"/>
      <c r="B31" s="53"/>
      <c r="C31" s="53"/>
      <c r="D31" s="53"/>
      <c r="E31" s="53"/>
      <c r="F31" s="53"/>
      <c r="G31" s="53"/>
      <c r="H31" s="53"/>
      <c r="I31" s="53"/>
      <c r="J31" s="53"/>
      <c r="K31" s="53"/>
      <c r="L31" s="53"/>
      <c r="M31" s="53"/>
      <c r="N31" s="53"/>
      <c r="O31" s="53"/>
      <c r="P31" s="53"/>
      <c r="Q31" s="53"/>
      <c r="R31" s="53"/>
      <c r="S31" s="53"/>
      <c r="T31" s="53"/>
      <c r="U31" s="8">
        <f t="shared" si="0"/>
        <v>0</v>
      </c>
      <c r="AH31" s="3"/>
    </row>
    <row r="32" spans="1:34" ht="14.25" customHeight="1" x14ac:dyDescent="0.25">
      <c r="A32" s="24" t="s">
        <v>21</v>
      </c>
      <c r="B32" s="8">
        <f>SUM(B8:B31)</f>
        <v>0</v>
      </c>
      <c r="C32" s="8">
        <f t="shared" ref="C32:T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2" t="e">
        <f>SUM(U8:U31)/COUNT(B8:B31)</f>
        <v>#DIV/0!</v>
      </c>
      <c r="AH32" s="3"/>
    </row>
    <row r="33" spans="1:34" ht="14.25" customHeight="1" x14ac:dyDescent="0.25">
      <c r="A33" s="24" t="s">
        <v>22</v>
      </c>
      <c r="B33" s="8" t="e">
        <f>B32/COUNT(B8:B31)*100</f>
        <v>#DIV/0!</v>
      </c>
      <c r="C33" s="8" t="e">
        <f t="shared" ref="C33:T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3"/>
      <c r="AH33" s="3"/>
    </row>
    <row r="34" spans="1:34" ht="14.25" customHeight="1" x14ac:dyDescent="0.25">
      <c r="AD34" s="9"/>
      <c r="AH34" s="3"/>
    </row>
    <row r="35" spans="1:34" ht="14.25" customHeight="1" x14ac:dyDescent="0.25">
      <c r="A35" s="19" t="s">
        <v>12</v>
      </c>
      <c r="B35" s="11"/>
      <c r="C35" s="11"/>
      <c r="D35" s="11"/>
      <c r="E35" s="11"/>
      <c r="F35" s="11"/>
      <c r="G35" s="11"/>
      <c r="H35" s="11"/>
      <c r="I35" s="11"/>
      <c r="J35" s="11"/>
      <c r="K35" s="11"/>
      <c r="L35" s="11"/>
      <c r="M35" s="11"/>
      <c r="N35" s="11"/>
      <c r="O35" s="11"/>
      <c r="P35" s="12"/>
      <c r="R35" s="98" t="s">
        <v>13</v>
      </c>
      <c r="S35" s="99"/>
      <c r="T35" s="99"/>
      <c r="U35" s="100"/>
      <c r="AH35" s="3"/>
    </row>
    <row r="36" spans="1:34" ht="14.25" customHeight="1" x14ac:dyDescent="0.25">
      <c r="A36" s="13"/>
      <c r="B36" s="14"/>
      <c r="C36" s="14"/>
      <c r="D36" s="14"/>
      <c r="E36" s="14"/>
      <c r="F36" s="14"/>
      <c r="G36" s="14"/>
      <c r="H36" s="14"/>
      <c r="I36" s="14"/>
      <c r="J36" s="14"/>
      <c r="K36" s="14"/>
      <c r="L36" s="14"/>
      <c r="M36" s="14"/>
      <c r="N36" s="14"/>
      <c r="O36" s="14"/>
      <c r="P36" s="15"/>
      <c r="R36" s="101" t="s">
        <v>14</v>
      </c>
      <c r="S36" s="102"/>
      <c r="T36" s="96"/>
      <c r="U36" s="97"/>
      <c r="AH36" s="3"/>
    </row>
    <row r="37" spans="1:34" ht="14.25" customHeight="1" x14ac:dyDescent="0.25">
      <c r="A37" s="13"/>
      <c r="B37" s="14"/>
      <c r="C37" s="14"/>
      <c r="D37" s="14"/>
      <c r="E37" s="14"/>
      <c r="F37" s="14"/>
      <c r="G37" s="14"/>
      <c r="H37" s="14"/>
      <c r="I37" s="14"/>
      <c r="J37" s="14"/>
      <c r="K37" s="14"/>
      <c r="L37" s="14"/>
      <c r="M37" s="14"/>
      <c r="N37" s="14"/>
      <c r="O37" s="14"/>
      <c r="P37" s="15"/>
      <c r="R37" s="103" t="s">
        <v>15</v>
      </c>
      <c r="S37" s="104"/>
      <c r="T37" s="96"/>
      <c r="U37" s="97"/>
      <c r="AH37" s="3"/>
    </row>
    <row r="38" spans="1:34" ht="14.25" customHeight="1" x14ac:dyDescent="0.25">
      <c r="A38" s="13"/>
      <c r="B38" s="14"/>
      <c r="C38" s="14"/>
      <c r="D38" s="14"/>
      <c r="E38" s="14"/>
      <c r="F38" s="14"/>
      <c r="G38" s="14"/>
      <c r="H38" s="14"/>
      <c r="I38" s="14"/>
      <c r="J38" s="14"/>
      <c r="K38" s="14"/>
      <c r="L38" s="14"/>
      <c r="M38" s="14"/>
      <c r="N38" s="14"/>
      <c r="O38" s="14"/>
      <c r="P38" s="15"/>
      <c r="R38" s="105" t="s">
        <v>16</v>
      </c>
      <c r="S38" s="106"/>
      <c r="T38" s="96"/>
      <c r="U38" s="97"/>
      <c r="AH38" s="3"/>
    </row>
    <row r="39" spans="1:34" ht="14.25" customHeight="1" x14ac:dyDescent="0.25">
      <c r="A39" s="13"/>
      <c r="B39" s="14"/>
      <c r="C39" s="14"/>
      <c r="D39" s="14"/>
      <c r="E39" s="14"/>
      <c r="F39" s="14"/>
      <c r="G39" s="14"/>
      <c r="H39" s="14"/>
      <c r="I39" s="14"/>
      <c r="J39" s="14"/>
      <c r="K39" s="14"/>
      <c r="L39" s="14"/>
      <c r="M39" s="14"/>
      <c r="N39" s="14"/>
      <c r="O39" s="14"/>
      <c r="P39" s="15"/>
      <c r="R39" s="107" t="s">
        <v>17</v>
      </c>
      <c r="S39" s="108"/>
      <c r="T39" s="96"/>
      <c r="U39" s="97"/>
      <c r="AH39" s="3"/>
    </row>
    <row r="40" spans="1:34" ht="14.25" customHeight="1" x14ac:dyDescent="0.25">
      <c r="A40" s="13"/>
      <c r="B40" s="14"/>
      <c r="C40" s="14"/>
      <c r="D40" s="14"/>
      <c r="E40" s="14"/>
      <c r="F40" s="14"/>
      <c r="G40" s="14"/>
      <c r="H40" s="14"/>
      <c r="I40" s="14"/>
      <c r="J40" s="14"/>
      <c r="K40" s="14"/>
      <c r="L40" s="14"/>
      <c r="M40" s="14"/>
      <c r="N40" s="14"/>
      <c r="O40" s="14"/>
      <c r="P40" s="15"/>
      <c r="R40" s="92" t="s">
        <v>18</v>
      </c>
      <c r="S40" s="93"/>
      <c r="T40" s="96"/>
      <c r="U40" s="97"/>
      <c r="AH40" s="3"/>
    </row>
    <row r="41" spans="1:34" ht="14.25" customHeight="1" x14ac:dyDescent="0.25">
      <c r="A41" s="16"/>
      <c r="B41" s="17"/>
      <c r="C41" s="17"/>
      <c r="D41" s="17"/>
      <c r="E41" s="17"/>
      <c r="F41" s="17"/>
      <c r="G41" s="17"/>
      <c r="H41" s="17"/>
      <c r="I41" s="17"/>
      <c r="J41" s="17"/>
      <c r="K41" s="17"/>
      <c r="L41" s="17"/>
      <c r="M41" s="17"/>
      <c r="N41" s="17"/>
      <c r="O41" s="17"/>
      <c r="P41" s="18"/>
      <c r="R41" s="94" t="s">
        <v>19</v>
      </c>
      <c r="S41" s="95"/>
      <c r="T41" s="96"/>
      <c r="U41" s="97"/>
      <c r="AH41" s="3"/>
    </row>
    <row r="42" spans="1:34" ht="14.25" customHeight="1" x14ac:dyDescent="0.25">
      <c r="A42" s="14"/>
      <c r="B42" s="14"/>
      <c r="C42" s="14"/>
      <c r="D42" s="14"/>
      <c r="E42" s="14"/>
      <c r="F42" s="14"/>
      <c r="G42" s="14"/>
      <c r="H42" s="14"/>
      <c r="I42" s="14"/>
      <c r="J42" s="14"/>
      <c r="K42" s="14"/>
      <c r="L42" s="14"/>
      <c r="P42" s="9"/>
      <c r="AH42" s="3"/>
    </row>
    <row r="43" spans="1:34" x14ac:dyDescent="0.25">
      <c r="T43" s="9"/>
      <c r="AH43" s="3"/>
    </row>
  </sheetData>
  <mergeCells count="14">
    <mergeCell ref="U32:U33"/>
    <mergeCell ref="R35:U35"/>
    <mergeCell ref="R36:S36"/>
    <mergeCell ref="T36:U36"/>
    <mergeCell ref="R37:S37"/>
    <mergeCell ref="T37:U37"/>
    <mergeCell ref="R41:S41"/>
    <mergeCell ref="T41:U41"/>
    <mergeCell ref="R38:S38"/>
    <mergeCell ref="T38:U38"/>
    <mergeCell ref="R39:S39"/>
    <mergeCell ref="T39:U39"/>
    <mergeCell ref="R40:S40"/>
    <mergeCell ref="T40:U40"/>
  </mergeCells>
  <conditionalFormatting sqref="U8:U31">
    <cfRule type="cellIs" dxfId="89" priority="7" operator="greaterThanOrEqual">
      <formula>90</formula>
    </cfRule>
    <cfRule type="cellIs" dxfId="88" priority="8" operator="between">
      <formula>80</formula>
      <formula>89.99</formula>
    </cfRule>
    <cfRule type="cellIs" dxfId="87" priority="9" operator="between">
      <formula>70</formula>
      <formula>79.99</formula>
    </cfRule>
    <cfRule type="cellIs" dxfId="86" priority="10" operator="between">
      <formula>60</formula>
      <formula>69.99</formula>
    </cfRule>
    <cfRule type="cellIs" dxfId="85" priority="11" operator="between">
      <formula>50</formula>
      <formula>59.99</formula>
    </cfRule>
    <cfRule type="cellIs" dxfId="84" priority="12" operator="lessThanOrEqual">
      <formula>49.99</formula>
    </cfRule>
  </conditionalFormatting>
  <conditionalFormatting sqref="B33:T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s="10" customFormat="1" ht="14.25" customHeight="1" x14ac:dyDescent="0.25">
      <c r="A1" s="23" t="s">
        <v>20</v>
      </c>
    </row>
    <row r="2" spans="1:13" s="10" customFormat="1" ht="14.25" customHeight="1" x14ac:dyDescent="0.25">
      <c r="A2" s="10" t="s">
        <v>158</v>
      </c>
      <c r="B2" s="78"/>
      <c r="C2" s="78"/>
      <c r="D2" s="78"/>
      <c r="E2" s="78"/>
      <c r="F2" s="78"/>
      <c r="G2" s="78"/>
      <c r="H2" s="78"/>
      <c r="I2" s="78"/>
      <c r="J2" s="78"/>
      <c r="K2" s="78"/>
      <c r="L2" s="78"/>
      <c r="M2" s="78"/>
    </row>
    <row r="3" spans="1:13" s="10" customFormat="1" ht="14.25" customHeight="1" x14ac:dyDescent="0.25">
      <c r="A3" s="10" t="s">
        <v>161</v>
      </c>
    </row>
    <row r="4" spans="1:13" ht="10.5" customHeight="1" x14ac:dyDescent="0.25">
      <c r="A4" s="10"/>
    </row>
    <row r="5" spans="1:13" ht="10.5" customHeight="1" x14ac:dyDescent="0.25">
      <c r="A5" s="10"/>
    </row>
    <row r="6" spans="1:13" s="22" customFormat="1" ht="10.5" customHeight="1" x14ac:dyDescent="0.2">
      <c r="A6" s="20"/>
      <c r="B6" s="63" t="s">
        <v>190</v>
      </c>
      <c r="C6" s="63" t="s">
        <v>190</v>
      </c>
      <c r="D6" s="63" t="s">
        <v>190</v>
      </c>
      <c r="E6" s="63" t="s">
        <v>190</v>
      </c>
      <c r="F6" s="63" t="s">
        <v>190</v>
      </c>
      <c r="G6" s="63" t="s">
        <v>190</v>
      </c>
      <c r="H6" s="63" t="s">
        <v>190</v>
      </c>
      <c r="I6" s="63" t="s">
        <v>190</v>
      </c>
      <c r="J6" s="63" t="s">
        <v>190</v>
      </c>
      <c r="K6" s="63" t="s">
        <v>190</v>
      </c>
      <c r="L6" s="42" t="s">
        <v>191</v>
      </c>
      <c r="M6" s="42" t="s">
        <v>191</v>
      </c>
    </row>
    <row r="7" spans="1:13" s="5" customFormat="1" ht="14.25" customHeight="1" x14ac:dyDescent="0.25">
      <c r="A7" s="6" t="s">
        <v>10</v>
      </c>
      <c r="B7" s="6">
        <v>1</v>
      </c>
      <c r="C7" s="6">
        <v>2</v>
      </c>
      <c r="D7" s="6">
        <v>3</v>
      </c>
      <c r="E7" s="6">
        <v>4</v>
      </c>
      <c r="F7" s="6">
        <v>5</v>
      </c>
      <c r="G7" s="6">
        <v>6</v>
      </c>
      <c r="H7" s="6">
        <v>7</v>
      </c>
      <c r="I7" s="6">
        <v>8</v>
      </c>
      <c r="J7" s="6">
        <v>9</v>
      </c>
      <c r="K7" s="6">
        <v>10</v>
      </c>
      <c r="L7" s="6">
        <v>11</v>
      </c>
      <c r="M7" s="6">
        <v>12</v>
      </c>
    </row>
    <row r="8" spans="1:13" ht="14.25" customHeight="1" x14ac:dyDescent="0.25">
      <c r="A8" s="111"/>
      <c r="B8" s="60"/>
      <c r="C8" s="60"/>
      <c r="D8" s="60"/>
      <c r="E8" s="60"/>
      <c r="F8" s="60"/>
      <c r="G8" s="60"/>
      <c r="H8" s="60"/>
      <c r="I8" s="60"/>
      <c r="J8" s="60"/>
      <c r="K8" s="60"/>
      <c r="L8" s="60"/>
      <c r="M8" s="60"/>
    </row>
    <row r="9" spans="1:13" ht="14.25" customHeight="1" x14ac:dyDescent="0.25">
      <c r="A9" s="111"/>
      <c r="B9" s="60"/>
      <c r="C9" s="60"/>
      <c r="D9" s="60"/>
      <c r="E9" s="60"/>
      <c r="F9" s="60"/>
      <c r="G9" s="60"/>
      <c r="H9" s="60"/>
      <c r="I9" s="60"/>
      <c r="J9" s="60"/>
      <c r="K9" s="60"/>
      <c r="L9" s="60"/>
      <c r="M9" s="60"/>
    </row>
    <row r="10" spans="1:13" ht="14.25" customHeight="1" x14ac:dyDescent="0.25">
      <c r="A10" s="111"/>
      <c r="B10" s="60"/>
      <c r="C10" s="60"/>
      <c r="D10" s="60"/>
      <c r="E10" s="60"/>
      <c r="F10" s="60"/>
      <c r="G10" s="60"/>
      <c r="H10" s="60"/>
      <c r="I10" s="60"/>
      <c r="J10" s="60"/>
      <c r="K10" s="60"/>
      <c r="L10" s="60"/>
      <c r="M10" s="60"/>
    </row>
    <row r="11" spans="1:13" ht="14.25" customHeight="1" x14ac:dyDescent="0.25">
      <c r="A11" s="111"/>
      <c r="B11" s="60"/>
      <c r="C11" s="60"/>
      <c r="D11" s="60"/>
      <c r="E11" s="60"/>
      <c r="F11" s="60"/>
      <c r="G11" s="60"/>
      <c r="H11" s="60"/>
      <c r="I11" s="60"/>
      <c r="J11" s="60"/>
      <c r="K11" s="60"/>
      <c r="L11" s="60"/>
      <c r="M11" s="60"/>
    </row>
    <row r="12" spans="1:13" ht="14.25" customHeight="1" x14ac:dyDescent="0.25">
      <c r="A12" s="111"/>
      <c r="B12" s="60"/>
      <c r="C12" s="60"/>
      <c r="D12" s="60"/>
      <c r="E12" s="60"/>
      <c r="F12" s="60"/>
      <c r="G12" s="60"/>
      <c r="H12" s="60"/>
      <c r="I12" s="60"/>
      <c r="J12" s="60"/>
      <c r="K12" s="60"/>
      <c r="L12" s="60"/>
      <c r="M12" s="60"/>
    </row>
    <row r="13" spans="1:13" ht="14.25" customHeight="1" x14ac:dyDescent="0.25">
      <c r="A13" s="111"/>
      <c r="B13" s="60"/>
      <c r="C13" s="60"/>
      <c r="D13" s="60"/>
      <c r="E13" s="60"/>
      <c r="F13" s="60"/>
      <c r="G13" s="60"/>
      <c r="H13" s="60"/>
      <c r="I13" s="60"/>
      <c r="J13" s="60"/>
      <c r="K13" s="60"/>
      <c r="L13" s="60"/>
      <c r="M13" s="60"/>
    </row>
    <row r="14" spans="1:13" ht="14.25" customHeight="1" x14ac:dyDescent="0.25">
      <c r="A14" s="111"/>
      <c r="B14" s="60"/>
      <c r="C14" s="60"/>
      <c r="D14" s="60"/>
      <c r="E14" s="60"/>
      <c r="F14" s="60"/>
      <c r="G14" s="60"/>
      <c r="H14" s="60"/>
      <c r="I14" s="60"/>
      <c r="J14" s="60"/>
      <c r="K14" s="60"/>
      <c r="L14" s="60"/>
      <c r="M14" s="60"/>
    </row>
    <row r="15" spans="1:13" ht="14.25" customHeight="1" x14ac:dyDescent="0.25">
      <c r="A15" s="111"/>
      <c r="B15" s="60"/>
      <c r="C15" s="60"/>
      <c r="D15" s="60"/>
      <c r="E15" s="60"/>
      <c r="F15" s="60"/>
      <c r="G15" s="60"/>
      <c r="H15" s="60"/>
      <c r="I15" s="60"/>
      <c r="J15" s="60"/>
      <c r="K15" s="60"/>
      <c r="L15" s="60"/>
      <c r="M15" s="60"/>
    </row>
    <row r="16" spans="1:13" ht="14.25" customHeight="1" x14ac:dyDescent="0.25">
      <c r="A16" s="111"/>
      <c r="B16" s="60"/>
      <c r="C16" s="60"/>
      <c r="D16" s="60"/>
      <c r="E16" s="60"/>
      <c r="F16" s="60"/>
      <c r="G16" s="60"/>
      <c r="H16" s="60"/>
      <c r="I16" s="60"/>
      <c r="J16" s="60"/>
      <c r="K16" s="60"/>
      <c r="L16" s="60"/>
      <c r="M16" s="60"/>
    </row>
    <row r="17" spans="1:13" ht="14.25" customHeight="1" x14ac:dyDescent="0.25">
      <c r="A17" s="111"/>
      <c r="B17" s="60"/>
      <c r="C17" s="60"/>
      <c r="D17" s="60"/>
      <c r="E17" s="60"/>
      <c r="F17" s="60"/>
      <c r="G17" s="60"/>
      <c r="H17" s="60"/>
      <c r="I17" s="60"/>
      <c r="J17" s="60"/>
      <c r="K17" s="60"/>
      <c r="L17" s="60"/>
      <c r="M17" s="60"/>
    </row>
    <row r="18" spans="1:13" ht="14.25" customHeight="1" x14ac:dyDescent="0.25">
      <c r="A18" s="111"/>
      <c r="B18" s="60"/>
      <c r="C18" s="60"/>
      <c r="D18" s="60"/>
      <c r="E18" s="60"/>
      <c r="F18" s="60"/>
      <c r="G18" s="60"/>
      <c r="H18" s="60"/>
      <c r="I18" s="60"/>
      <c r="J18" s="60"/>
      <c r="K18" s="60"/>
      <c r="L18" s="60"/>
      <c r="M18" s="60"/>
    </row>
    <row r="19" spans="1:13" ht="14.25" customHeight="1" x14ac:dyDescent="0.25">
      <c r="A19" s="111"/>
      <c r="B19" s="60"/>
      <c r="C19" s="60"/>
      <c r="D19" s="60"/>
      <c r="E19" s="60"/>
      <c r="F19" s="60"/>
      <c r="G19" s="60"/>
      <c r="H19" s="60"/>
      <c r="I19" s="60"/>
      <c r="J19" s="60"/>
      <c r="K19" s="60"/>
      <c r="L19" s="60"/>
      <c r="M19" s="60"/>
    </row>
    <row r="20" spans="1:13" ht="14.25" customHeight="1" x14ac:dyDescent="0.25">
      <c r="A20" s="111"/>
      <c r="B20" s="60"/>
      <c r="C20" s="60"/>
      <c r="D20" s="60"/>
      <c r="E20" s="60"/>
      <c r="F20" s="60"/>
      <c r="G20" s="60"/>
      <c r="H20" s="60"/>
      <c r="I20" s="60"/>
      <c r="J20" s="60"/>
      <c r="K20" s="60"/>
      <c r="L20" s="60"/>
      <c r="M20" s="60"/>
    </row>
    <row r="21" spans="1:13" ht="14.25" customHeight="1" x14ac:dyDescent="0.25">
      <c r="A21" s="111"/>
      <c r="B21" s="60"/>
      <c r="C21" s="60"/>
      <c r="D21" s="60"/>
      <c r="E21" s="60"/>
      <c r="F21" s="60"/>
      <c r="G21" s="60"/>
      <c r="H21" s="60"/>
      <c r="I21" s="60"/>
      <c r="J21" s="60"/>
      <c r="K21" s="60"/>
      <c r="L21" s="60"/>
      <c r="M21" s="60"/>
    </row>
    <row r="22" spans="1:13" ht="14.25" customHeight="1" x14ac:dyDescent="0.25">
      <c r="A22" s="111"/>
      <c r="B22" s="60"/>
      <c r="C22" s="60"/>
      <c r="D22" s="60"/>
      <c r="E22" s="60"/>
      <c r="F22" s="60"/>
      <c r="G22" s="60"/>
      <c r="H22" s="60"/>
      <c r="I22" s="60"/>
      <c r="J22" s="60"/>
      <c r="K22" s="60"/>
      <c r="L22" s="60"/>
      <c r="M22" s="60"/>
    </row>
    <row r="23" spans="1:13" ht="14.25" customHeight="1" x14ac:dyDescent="0.25">
      <c r="A23" s="111"/>
      <c r="B23" s="60"/>
      <c r="C23" s="60"/>
      <c r="D23" s="60"/>
      <c r="E23" s="60"/>
      <c r="F23" s="60"/>
      <c r="G23" s="60"/>
      <c r="H23" s="60"/>
      <c r="I23" s="60"/>
      <c r="J23" s="60"/>
      <c r="K23" s="60"/>
      <c r="L23" s="60"/>
      <c r="M23" s="60"/>
    </row>
    <row r="24" spans="1:13" ht="14.25" customHeight="1" x14ac:dyDescent="0.25">
      <c r="A24" s="111"/>
      <c r="B24" s="60"/>
      <c r="C24" s="60"/>
      <c r="D24" s="60"/>
      <c r="E24" s="60"/>
      <c r="F24" s="60"/>
      <c r="G24" s="60"/>
      <c r="H24" s="60"/>
      <c r="I24" s="60"/>
      <c r="J24" s="60"/>
      <c r="K24" s="60"/>
      <c r="L24" s="60"/>
      <c r="M24" s="60"/>
    </row>
    <row r="25" spans="1:13" ht="14.25" customHeight="1" x14ac:dyDescent="0.25">
      <c r="A25" s="111"/>
      <c r="B25" s="60"/>
      <c r="C25" s="60"/>
      <c r="D25" s="60"/>
      <c r="E25" s="60"/>
      <c r="F25" s="60"/>
      <c r="G25" s="60"/>
      <c r="H25" s="60"/>
      <c r="I25" s="60"/>
      <c r="J25" s="60"/>
      <c r="K25" s="60"/>
      <c r="L25" s="60"/>
      <c r="M25" s="60"/>
    </row>
    <row r="26" spans="1:13" ht="14.25" customHeight="1" x14ac:dyDescent="0.25">
      <c r="A26" s="111"/>
      <c r="B26" s="60"/>
      <c r="C26" s="60"/>
      <c r="D26" s="60"/>
      <c r="E26" s="60"/>
      <c r="F26" s="60"/>
      <c r="G26" s="60"/>
      <c r="H26" s="60"/>
      <c r="I26" s="60"/>
      <c r="J26" s="60"/>
      <c r="K26" s="60"/>
      <c r="L26" s="60"/>
      <c r="M26" s="60"/>
    </row>
    <row r="27" spans="1:13" ht="14.25" customHeight="1" x14ac:dyDescent="0.25">
      <c r="A27" s="111"/>
      <c r="B27" s="60"/>
      <c r="C27" s="60"/>
      <c r="D27" s="60"/>
      <c r="E27" s="60"/>
      <c r="F27" s="60"/>
      <c r="G27" s="60"/>
      <c r="H27" s="60"/>
      <c r="I27" s="60"/>
      <c r="J27" s="60"/>
      <c r="K27" s="60"/>
      <c r="L27" s="60"/>
      <c r="M27" s="60"/>
    </row>
    <row r="28" spans="1:13" ht="14.25" customHeight="1" x14ac:dyDescent="0.25">
      <c r="A28" s="111"/>
      <c r="B28" s="60"/>
      <c r="C28" s="60"/>
      <c r="D28" s="60"/>
      <c r="E28" s="60"/>
      <c r="F28" s="60"/>
      <c r="G28" s="60"/>
      <c r="H28" s="60"/>
      <c r="I28" s="60"/>
      <c r="J28" s="60"/>
      <c r="K28" s="60"/>
      <c r="L28" s="60"/>
      <c r="M28" s="60"/>
    </row>
    <row r="29" spans="1:13" ht="14.25" customHeight="1" x14ac:dyDescent="0.25">
      <c r="A29" s="111"/>
      <c r="B29" s="60"/>
      <c r="C29" s="76"/>
      <c r="D29" s="76"/>
      <c r="E29" s="76"/>
      <c r="F29" s="76"/>
      <c r="G29" s="76"/>
      <c r="H29" s="76"/>
      <c r="I29" s="76"/>
      <c r="J29" s="76"/>
      <c r="K29" s="76"/>
      <c r="L29" s="76"/>
      <c r="M29" s="76"/>
    </row>
    <row r="30" spans="1:13" ht="14.25" customHeight="1" x14ac:dyDescent="0.25">
      <c r="A30" s="111"/>
      <c r="B30" s="60"/>
      <c r="C30" s="76"/>
      <c r="D30" s="76"/>
      <c r="E30" s="76"/>
      <c r="F30" s="76"/>
      <c r="G30" s="76"/>
      <c r="H30" s="76"/>
      <c r="I30" s="76"/>
      <c r="J30" s="76"/>
      <c r="K30" s="76"/>
      <c r="L30" s="76"/>
      <c r="M30" s="76"/>
    </row>
    <row r="31" spans="1:13" ht="14.25" customHeight="1" x14ac:dyDescent="0.25">
      <c r="A31" s="111"/>
      <c r="B31" s="60"/>
      <c r="C31" s="60"/>
      <c r="D31" s="60"/>
      <c r="E31" s="60"/>
      <c r="F31" s="60"/>
      <c r="G31" s="60"/>
      <c r="H31" s="60"/>
      <c r="I31" s="60"/>
      <c r="J31" s="60"/>
      <c r="K31" s="60"/>
      <c r="L31" s="60"/>
      <c r="M31" s="60"/>
    </row>
    <row r="32" spans="1:13"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ht="14.25" customHeight="1" x14ac:dyDescent="0.25">
      <c r="A33" s="24" t="s">
        <v>22</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M32/COUNT(M8:M31)*100</f>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77" priority="1" operator="greaterThanOrEqual">
      <formula>90</formula>
    </cfRule>
    <cfRule type="cellIs" dxfId="76" priority="2" operator="between">
      <formula>80</formula>
      <formula>89.99</formula>
    </cfRule>
    <cfRule type="cellIs" dxfId="75" priority="3" operator="between">
      <formula>70</formula>
      <formula>79.99</formula>
    </cfRule>
    <cfRule type="cellIs" dxfId="74" priority="4" operator="between">
      <formula>60</formula>
      <formula>69.99</formula>
    </cfRule>
    <cfRule type="cellIs" dxfId="73" priority="5" operator="between">
      <formula>50</formula>
      <formula>59.99</formula>
    </cfRule>
    <cfRule type="cellIs" dxfId="72" priority="6" operator="lessThanOrEqual">
      <formula>49.99</formula>
    </cfRule>
  </conditionalFormatting>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5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158</v>
      </c>
      <c r="B2" s="78"/>
      <c r="C2" s="78"/>
      <c r="D2" s="78"/>
      <c r="E2" s="78"/>
      <c r="F2" s="78"/>
      <c r="G2" s="78"/>
      <c r="H2" s="78"/>
      <c r="I2" s="78"/>
      <c r="J2" s="78"/>
      <c r="K2" s="78"/>
      <c r="L2" s="78"/>
      <c r="M2" s="78"/>
      <c r="P2" s="78"/>
      <c r="Q2" s="78"/>
    </row>
    <row r="3" spans="1:17" s="10" customFormat="1" ht="14.25" customHeight="1" x14ac:dyDescent="0.25">
      <c r="A3" s="10" t="s">
        <v>125</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39"/>
      <c r="C5" s="39"/>
      <c r="D5" s="39"/>
      <c r="E5" s="39"/>
      <c r="F5" s="39"/>
      <c r="G5" s="20" t="s">
        <v>25</v>
      </c>
      <c r="H5" s="39"/>
      <c r="I5" s="39"/>
      <c r="J5" s="20" t="s">
        <v>25</v>
      </c>
      <c r="K5" s="39"/>
      <c r="L5" s="43"/>
      <c r="M5" s="43"/>
      <c r="N5" s="43"/>
      <c r="O5" s="39"/>
      <c r="P5" s="39"/>
      <c r="Q5" s="39"/>
    </row>
    <row r="6" spans="1:17" s="22" customFormat="1" ht="10.5" customHeight="1" x14ac:dyDescent="0.25">
      <c r="A6" s="20"/>
      <c r="B6" s="20" t="s">
        <v>25</v>
      </c>
      <c r="C6" s="20" t="s">
        <v>25</v>
      </c>
      <c r="D6" s="20" t="s">
        <v>24</v>
      </c>
      <c r="E6" s="20" t="s">
        <v>25</v>
      </c>
      <c r="F6" s="20" t="s">
        <v>25</v>
      </c>
      <c r="G6" s="20" t="s">
        <v>132</v>
      </c>
      <c r="H6" s="20" t="s">
        <v>132</v>
      </c>
      <c r="I6" s="20" t="s">
        <v>132</v>
      </c>
      <c r="J6" s="20" t="s">
        <v>132</v>
      </c>
      <c r="K6" s="20" t="s">
        <v>132</v>
      </c>
      <c r="L6" s="21"/>
    </row>
    <row r="7" spans="1:17" s="5" customFormat="1" x14ac:dyDescent="0.25">
      <c r="A7" s="6" t="s">
        <v>10</v>
      </c>
      <c r="B7" s="6">
        <v>1</v>
      </c>
      <c r="C7" s="6">
        <v>2</v>
      </c>
      <c r="D7" s="6">
        <v>3</v>
      </c>
      <c r="E7" s="6">
        <v>4</v>
      </c>
      <c r="F7" s="6">
        <v>5</v>
      </c>
      <c r="G7" s="6">
        <v>6</v>
      </c>
      <c r="H7" s="6">
        <v>7</v>
      </c>
      <c r="I7" s="6">
        <v>8</v>
      </c>
      <c r="J7" s="6">
        <v>9</v>
      </c>
      <c r="K7" s="6">
        <v>10</v>
      </c>
      <c r="L7" s="7" t="s">
        <v>11</v>
      </c>
    </row>
    <row r="8" spans="1:17" ht="14.25" customHeight="1" x14ac:dyDescent="0.25">
      <c r="A8" s="111"/>
      <c r="B8" s="41"/>
      <c r="C8" s="53"/>
      <c r="D8" s="53"/>
      <c r="E8" s="53"/>
      <c r="F8" s="53"/>
      <c r="G8" s="53"/>
      <c r="H8" s="53"/>
      <c r="I8" s="53"/>
      <c r="J8" s="53"/>
      <c r="K8" s="53"/>
      <c r="L8" s="8">
        <f>B8*12+SUM(C8:F8)*4+SUM(G8:I8)*12+J8*16+K8*20</f>
        <v>0</v>
      </c>
    </row>
    <row r="9" spans="1:17" ht="14.25" customHeight="1" x14ac:dyDescent="0.25">
      <c r="A9" s="111"/>
      <c r="B9" s="41"/>
      <c r="C9" s="41"/>
      <c r="D9" s="41"/>
      <c r="E9" s="41"/>
      <c r="F9" s="41"/>
      <c r="G9" s="41"/>
      <c r="H9" s="41"/>
      <c r="I9" s="41"/>
      <c r="J9" s="41"/>
      <c r="K9" s="41"/>
      <c r="L9" s="8">
        <f t="shared" ref="L9:L31" si="0">B9*12+SUM(C9:F9)*4+SUM(G9:I9)*12+J9*16+K9*20</f>
        <v>0</v>
      </c>
    </row>
    <row r="10" spans="1:17" ht="14.25" customHeight="1" x14ac:dyDescent="0.25">
      <c r="A10" s="111"/>
      <c r="B10" s="41"/>
      <c r="C10" s="41"/>
      <c r="D10" s="41"/>
      <c r="E10" s="41"/>
      <c r="F10" s="41"/>
      <c r="G10" s="41"/>
      <c r="H10" s="41"/>
      <c r="I10" s="41"/>
      <c r="J10" s="41"/>
      <c r="K10" s="41"/>
      <c r="L10" s="8">
        <f t="shared" si="0"/>
        <v>0</v>
      </c>
    </row>
    <row r="11" spans="1:17" ht="14.25" customHeight="1" x14ac:dyDescent="0.25">
      <c r="A11" s="111"/>
      <c r="B11" s="41"/>
      <c r="C11" s="41"/>
      <c r="D11" s="41"/>
      <c r="E11" s="41"/>
      <c r="F11" s="41"/>
      <c r="G11" s="41"/>
      <c r="H11" s="41"/>
      <c r="I11" s="41"/>
      <c r="J11" s="41"/>
      <c r="K11" s="41"/>
      <c r="L11" s="8">
        <f t="shared" si="0"/>
        <v>0</v>
      </c>
    </row>
    <row r="12" spans="1:17" ht="14.25" customHeight="1" x14ac:dyDescent="0.25">
      <c r="A12" s="111"/>
      <c r="B12" s="41"/>
      <c r="C12" s="41"/>
      <c r="D12" s="41"/>
      <c r="E12" s="41"/>
      <c r="F12" s="41"/>
      <c r="G12" s="41"/>
      <c r="H12" s="41"/>
      <c r="I12" s="41"/>
      <c r="J12" s="41"/>
      <c r="K12" s="41"/>
      <c r="L12" s="8">
        <f t="shared" si="0"/>
        <v>0</v>
      </c>
    </row>
    <row r="13" spans="1:17" ht="14.25" customHeight="1" x14ac:dyDescent="0.25">
      <c r="A13" s="111"/>
      <c r="B13" s="41"/>
      <c r="C13" s="76"/>
      <c r="D13" s="76"/>
      <c r="E13" s="76"/>
      <c r="F13" s="76"/>
      <c r="G13" s="76"/>
      <c r="H13" s="76"/>
      <c r="I13" s="76"/>
      <c r="J13" s="76"/>
      <c r="K13" s="76"/>
      <c r="L13" s="8">
        <f t="shared" si="0"/>
        <v>0</v>
      </c>
    </row>
    <row r="14" spans="1:17" ht="14.25" customHeight="1" x14ac:dyDescent="0.25">
      <c r="A14" s="111"/>
      <c r="B14" s="41"/>
      <c r="C14" s="41"/>
      <c r="D14" s="41"/>
      <c r="E14" s="41"/>
      <c r="F14" s="41"/>
      <c r="G14" s="41"/>
      <c r="H14" s="41"/>
      <c r="I14" s="41"/>
      <c r="J14" s="41"/>
      <c r="K14" s="41"/>
      <c r="L14" s="8">
        <f t="shared" si="0"/>
        <v>0</v>
      </c>
    </row>
    <row r="15" spans="1:17" ht="14.25" customHeight="1" x14ac:dyDescent="0.25">
      <c r="A15" s="111"/>
      <c r="B15" s="41"/>
      <c r="C15" s="41"/>
      <c r="D15" s="41"/>
      <c r="E15" s="41"/>
      <c r="F15" s="41"/>
      <c r="G15" s="41"/>
      <c r="H15" s="41"/>
      <c r="I15" s="41"/>
      <c r="J15" s="41"/>
      <c r="K15" s="41"/>
      <c r="L15" s="8">
        <f t="shared" si="0"/>
        <v>0</v>
      </c>
    </row>
    <row r="16" spans="1:17" ht="14.25" customHeight="1" x14ac:dyDescent="0.25">
      <c r="A16" s="111"/>
      <c r="B16" s="41"/>
      <c r="C16" s="41"/>
      <c r="D16" s="41"/>
      <c r="E16" s="41"/>
      <c r="F16" s="41"/>
      <c r="G16" s="41"/>
      <c r="H16" s="41"/>
      <c r="I16" s="41"/>
      <c r="J16" s="41"/>
      <c r="K16" s="41"/>
      <c r="L16" s="8">
        <f t="shared" si="0"/>
        <v>0</v>
      </c>
    </row>
    <row r="17" spans="1:12" ht="14.25" customHeight="1" x14ac:dyDescent="0.25">
      <c r="A17" s="111"/>
      <c r="B17" s="41"/>
      <c r="C17" s="41"/>
      <c r="D17" s="41"/>
      <c r="E17" s="41"/>
      <c r="F17" s="41"/>
      <c r="G17" s="41"/>
      <c r="H17" s="41"/>
      <c r="I17" s="41"/>
      <c r="J17" s="41"/>
      <c r="K17" s="41"/>
      <c r="L17" s="8">
        <f t="shared" si="0"/>
        <v>0</v>
      </c>
    </row>
    <row r="18" spans="1:12" ht="14.25" customHeight="1" x14ac:dyDescent="0.25">
      <c r="A18" s="111"/>
      <c r="B18" s="41"/>
      <c r="C18" s="41"/>
      <c r="D18" s="41"/>
      <c r="E18" s="41"/>
      <c r="F18" s="41"/>
      <c r="G18" s="41"/>
      <c r="H18" s="41"/>
      <c r="I18" s="41"/>
      <c r="J18" s="41"/>
      <c r="K18" s="41"/>
      <c r="L18" s="8">
        <f t="shared" si="0"/>
        <v>0</v>
      </c>
    </row>
    <row r="19" spans="1:12" ht="14.25" customHeight="1" x14ac:dyDescent="0.25">
      <c r="A19" s="111"/>
      <c r="B19" s="41"/>
      <c r="C19" s="41"/>
      <c r="D19" s="41"/>
      <c r="E19" s="41"/>
      <c r="F19" s="41"/>
      <c r="G19" s="41"/>
      <c r="H19" s="41"/>
      <c r="I19" s="41"/>
      <c r="J19" s="41"/>
      <c r="K19" s="41"/>
      <c r="L19" s="8">
        <f t="shared" si="0"/>
        <v>0</v>
      </c>
    </row>
    <row r="20" spans="1:12" ht="14.25" customHeight="1" x14ac:dyDescent="0.25">
      <c r="A20" s="111"/>
      <c r="B20" s="41"/>
      <c r="C20" s="41"/>
      <c r="D20" s="41"/>
      <c r="E20" s="41"/>
      <c r="F20" s="41"/>
      <c r="G20" s="41"/>
      <c r="H20" s="41"/>
      <c r="I20" s="41"/>
      <c r="J20" s="41"/>
      <c r="K20" s="41"/>
      <c r="L20" s="8">
        <f t="shared" si="0"/>
        <v>0</v>
      </c>
    </row>
    <row r="21" spans="1:12" ht="14.25" customHeight="1" x14ac:dyDescent="0.25">
      <c r="A21" s="111"/>
      <c r="B21" s="41"/>
      <c r="C21" s="41"/>
      <c r="D21" s="41"/>
      <c r="E21" s="41"/>
      <c r="F21" s="41"/>
      <c r="G21" s="41"/>
      <c r="H21" s="41"/>
      <c r="I21" s="41"/>
      <c r="J21" s="41"/>
      <c r="K21" s="41"/>
      <c r="L21" s="8">
        <f t="shared" si="0"/>
        <v>0</v>
      </c>
    </row>
    <row r="22" spans="1:12" ht="14.25" customHeight="1" x14ac:dyDescent="0.25">
      <c r="A22" s="111"/>
      <c r="B22" s="41"/>
      <c r="C22" s="41"/>
      <c r="D22" s="41"/>
      <c r="E22" s="41"/>
      <c r="F22" s="41"/>
      <c r="G22" s="41"/>
      <c r="H22" s="41"/>
      <c r="I22" s="41"/>
      <c r="J22" s="41"/>
      <c r="K22" s="41"/>
      <c r="L22" s="8">
        <f t="shared" si="0"/>
        <v>0</v>
      </c>
    </row>
    <row r="23" spans="1:12" ht="14.25" customHeight="1" x14ac:dyDescent="0.25">
      <c r="A23" s="111"/>
      <c r="B23" s="41"/>
      <c r="C23" s="41"/>
      <c r="D23" s="41"/>
      <c r="E23" s="41"/>
      <c r="F23" s="41"/>
      <c r="G23" s="41"/>
      <c r="H23" s="41"/>
      <c r="I23" s="41"/>
      <c r="J23" s="41"/>
      <c r="K23" s="41"/>
      <c r="L23" s="8">
        <f t="shared" si="0"/>
        <v>0</v>
      </c>
    </row>
    <row r="24" spans="1:12" ht="14.25" customHeight="1" x14ac:dyDescent="0.25">
      <c r="A24" s="111"/>
      <c r="B24" s="41"/>
      <c r="C24" s="41"/>
      <c r="D24" s="41"/>
      <c r="E24" s="41"/>
      <c r="F24" s="41"/>
      <c r="G24" s="41"/>
      <c r="H24" s="41"/>
      <c r="I24" s="41"/>
      <c r="J24" s="41"/>
      <c r="K24" s="41"/>
      <c r="L24" s="8">
        <f t="shared" si="0"/>
        <v>0</v>
      </c>
    </row>
    <row r="25" spans="1:12" ht="14.25" customHeight="1" x14ac:dyDescent="0.25">
      <c r="A25" s="111"/>
      <c r="B25" s="41"/>
      <c r="C25" s="41"/>
      <c r="D25" s="41"/>
      <c r="E25" s="41"/>
      <c r="F25" s="41"/>
      <c r="G25" s="41"/>
      <c r="H25" s="41"/>
      <c r="I25" s="41"/>
      <c r="J25" s="41"/>
      <c r="K25" s="41"/>
      <c r="L25" s="8">
        <f t="shared" si="0"/>
        <v>0</v>
      </c>
    </row>
    <row r="26" spans="1:12" ht="14.25" customHeight="1" x14ac:dyDescent="0.25">
      <c r="A26" s="111"/>
      <c r="B26" s="41"/>
      <c r="C26" s="41"/>
      <c r="D26" s="41"/>
      <c r="E26" s="41"/>
      <c r="F26" s="41"/>
      <c r="G26" s="41"/>
      <c r="H26" s="41"/>
      <c r="I26" s="41"/>
      <c r="J26" s="41"/>
      <c r="K26" s="41"/>
      <c r="L26" s="8">
        <f t="shared" si="0"/>
        <v>0</v>
      </c>
    </row>
    <row r="27" spans="1:12" ht="14.25" customHeight="1" x14ac:dyDescent="0.25">
      <c r="A27" s="111"/>
      <c r="B27" s="41"/>
      <c r="C27" s="41"/>
      <c r="D27" s="41"/>
      <c r="E27" s="41"/>
      <c r="F27" s="41"/>
      <c r="G27" s="41"/>
      <c r="H27" s="41"/>
      <c r="I27" s="41"/>
      <c r="J27" s="41"/>
      <c r="K27" s="41"/>
      <c r="L27" s="8">
        <f t="shared" si="0"/>
        <v>0</v>
      </c>
    </row>
    <row r="28" spans="1:12" ht="14.25" customHeight="1" x14ac:dyDescent="0.25">
      <c r="A28" s="111"/>
      <c r="B28" s="41"/>
      <c r="C28" s="41"/>
      <c r="D28" s="41"/>
      <c r="E28" s="41"/>
      <c r="F28" s="41"/>
      <c r="G28" s="41"/>
      <c r="H28" s="41"/>
      <c r="I28" s="41"/>
      <c r="J28" s="41"/>
      <c r="K28" s="41"/>
      <c r="L28" s="8">
        <f t="shared" si="0"/>
        <v>0</v>
      </c>
    </row>
    <row r="29" spans="1:12" ht="14.25" customHeight="1" x14ac:dyDescent="0.25">
      <c r="A29" s="111"/>
      <c r="B29" s="41"/>
      <c r="C29" s="41"/>
      <c r="D29" s="41"/>
      <c r="E29" s="41"/>
      <c r="F29" s="41"/>
      <c r="G29" s="41"/>
      <c r="H29" s="41"/>
      <c r="I29" s="41"/>
      <c r="J29" s="41"/>
      <c r="K29" s="41"/>
      <c r="L29" s="8">
        <f t="shared" si="0"/>
        <v>0</v>
      </c>
    </row>
    <row r="30" spans="1:12" ht="14.25" customHeight="1" x14ac:dyDescent="0.25">
      <c r="A30" s="111"/>
      <c r="B30" s="41"/>
      <c r="C30" s="41"/>
      <c r="D30" s="41"/>
      <c r="E30" s="41"/>
      <c r="F30" s="41"/>
      <c r="G30" s="41"/>
      <c r="H30" s="41"/>
      <c r="I30" s="41"/>
      <c r="J30" s="41"/>
      <c r="K30" s="41"/>
      <c r="L30" s="8">
        <f t="shared" si="0"/>
        <v>0</v>
      </c>
    </row>
    <row r="31" spans="1:12" ht="14.25" customHeight="1" x14ac:dyDescent="0.25">
      <c r="A31" s="111"/>
      <c r="B31" s="41"/>
      <c r="C31" s="41"/>
      <c r="D31" s="41"/>
      <c r="E31" s="41"/>
      <c r="F31" s="41"/>
      <c r="G31" s="41"/>
      <c r="H31" s="41"/>
      <c r="I31" s="41"/>
      <c r="J31" s="41"/>
      <c r="K31" s="41"/>
      <c r="L31" s="8">
        <f t="shared" si="0"/>
        <v>0</v>
      </c>
    </row>
    <row r="32" spans="1:12" ht="14.25" customHeight="1" x14ac:dyDescent="0.25">
      <c r="A32" s="24"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2" t="e">
        <f>SUM(L8:L31)/COUNT(B8:B31)</f>
        <v>#DIV/0!</v>
      </c>
    </row>
    <row r="33" spans="1:12" ht="14.25" customHeight="1" x14ac:dyDescent="0.25">
      <c r="A33" s="24" t="s">
        <v>22</v>
      </c>
      <c r="B33" s="8" t="e">
        <f>B32/COUNT(B8:B31)*100</f>
        <v>#DIV/0!</v>
      </c>
      <c r="C33" s="8" t="e">
        <f t="shared" ref="C33:K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3"/>
    </row>
    <row r="34" spans="1:12" ht="14.25" customHeight="1" x14ac:dyDescent="0.25"/>
    <row r="35" spans="1:12" ht="14.25" customHeight="1" x14ac:dyDescent="0.25">
      <c r="A35" s="19" t="s">
        <v>12</v>
      </c>
      <c r="B35" s="11"/>
      <c r="C35" s="11"/>
      <c r="D35" s="11"/>
      <c r="E35" s="11"/>
      <c r="F35" s="11"/>
      <c r="G35" s="12"/>
      <c r="I35" s="84" t="s">
        <v>13</v>
      </c>
      <c r="J35" s="84"/>
      <c r="K35" s="84"/>
      <c r="L35" s="84"/>
    </row>
    <row r="36" spans="1:12" ht="14.25" customHeight="1" x14ac:dyDescent="0.25">
      <c r="A36" s="13"/>
      <c r="B36" s="14"/>
      <c r="C36" s="14"/>
      <c r="D36" s="14"/>
      <c r="E36" s="14"/>
      <c r="F36" s="14"/>
      <c r="G36" s="15"/>
      <c r="I36" s="85" t="s">
        <v>14</v>
      </c>
      <c r="J36" s="85"/>
      <c r="K36" s="86"/>
      <c r="L36" s="86"/>
    </row>
    <row r="37" spans="1:12" ht="14.25" customHeight="1" x14ac:dyDescent="0.25">
      <c r="A37" s="13"/>
      <c r="B37" s="14"/>
      <c r="C37" s="14"/>
      <c r="D37" s="14"/>
      <c r="E37" s="14"/>
      <c r="F37" s="14"/>
      <c r="G37" s="15"/>
      <c r="I37" s="87" t="s">
        <v>15</v>
      </c>
      <c r="J37" s="87"/>
      <c r="K37" s="86"/>
      <c r="L37" s="86"/>
    </row>
    <row r="38" spans="1:12" ht="14.25" customHeight="1" x14ac:dyDescent="0.25">
      <c r="A38" s="13"/>
      <c r="B38" s="14"/>
      <c r="C38" s="14"/>
      <c r="D38" s="14"/>
      <c r="E38" s="14"/>
      <c r="F38" s="14"/>
      <c r="G38" s="15"/>
      <c r="I38" s="89" t="s">
        <v>16</v>
      </c>
      <c r="J38" s="89"/>
      <c r="K38" s="86"/>
      <c r="L38" s="86"/>
    </row>
    <row r="39" spans="1:12" ht="14.25" customHeight="1" x14ac:dyDescent="0.25">
      <c r="A39" s="13"/>
      <c r="B39" s="14"/>
      <c r="C39" s="14"/>
      <c r="D39" s="14"/>
      <c r="E39" s="14"/>
      <c r="F39" s="14"/>
      <c r="G39" s="15"/>
      <c r="I39" s="90" t="s">
        <v>17</v>
      </c>
      <c r="J39" s="90"/>
      <c r="K39" s="86"/>
      <c r="L39" s="86"/>
    </row>
    <row r="40" spans="1:12" ht="14.25" customHeight="1" x14ac:dyDescent="0.25">
      <c r="A40" s="13"/>
      <c r="B40" s="14"/>
      <c r="C40" s="14"/>
      <c r="D40" s="14"/>
      <c r="E40" s="14"/>
      <c r="F40" s="14"/>
      <c r="G40" s="15"/>
      <c r="I40" s="91" t="s">
        <v>18</v>
      </c>
      <c r="J40" s="91"/>
      <c r="K40" s="86"/>
      <c r="L40" s="86"/>
    </row>
    <row r="41" spans="1:12" ht="14.25" customHeight="1" x14ac:dyDescent="0.25">
      <c r="A41" s="16"/>
      <c r="B41" s="17"/>
      <c r="C41" s="17"/>
      <c r="D41" s="17"/>
      <c r="E41" s="17"/>
      <c r="F41" s="17"/>
      <c r="G41" s="18"/>
      <c r="I41" s="88" t="s">
        <v>19</v>
      </c>
      <c r="J41" s="88"/>
      <c r="K41" s="86"/>
      <c r="L41" s="86"/>
    </row>
    <row r="42" spans="1:12" ht="14.25" customHeight="1" x14ac:dyDescent="0.25"/>
    <row r="43" spans="1:12" ht="14.25" customHeight="1" x14ac:dyDescent="0.25"/>
    <row r="44" spans="1:12" ht="14.25" customHeight="1" x14ac:dyDescent="0.25"/>
    <row r="45" spans="1:12" ht="14.25" customHeight="1" x14ac:dyDescent="0.25"/>
    <row r="46" spans="1:12" ht="14.25" customHeight="1" x14ac:dyDescent="0.25"/>
    <row r="47" spans="1:12" ht="14.25" customHeight="1" x14ac:dyDescent="0.25"/>
    <row r="48" spans="1:12" ht="14.25" customHeight="1" x14ac:dyDescent="0.25"/>
    <row r="49" ht="14.25" customHeight="1" x14ac:dyDescent="0.25"/>
    <row r="50" ht="14.25" customHeight="1" x14ac:dyDescent="0.25"/>
    <row r="51" ht="14.25" customHeight="1" x14ac:dyDescent="0.25"/>
    <row r="52" ht="14.25" customHeight="1" x14ac:dyDescent="0.25"/>
  </sheetData>
  <mergeCells count="14">
    <mergeCell ref="L32:L33"/>
    <mergeCell ref="I35:L35"/>
    <mergeCell ref="I36:J36"/>
    <mergeCell ref="K36:L36"/>
    <mergeCell ref="I37:J37"/>
    <mergeCell ref="K37:L37"/>
    <mergeCell ref="I41:J41"/>
    <mergeCell ref="K41:L41"/>
    <mergeCell ref="I38:J38"/>
    <mergeCell ref="K38:L38"/>
    <mergeCell ref="I39:J39"/>
    <mergeCell ref="K39:L39"/>
    <mergeCell ref="I40:J40"/>
    <mergeCell ref="K40:L40"/>
  </mergeCells>
  <conditionalFormatting sqref="L8:L31">
    <cfRule type="cellIs" dxfId="71" priority="7" operator="greaterThanOrEqual">
      <formula>90</formula>
    </cfRule>
    <cfRule type="cellIs" dxfId="70" priority="8" operator="between">
      <formula>80</formula>
      <formula>89.99</formula>
    </cfRule>
    <cfRule type="cellIs" dxfId="69" priority="9" operator="between">
      <formula>70</formula>
      <formula>79.99</formula>
    </cfRule>
    <cfRule type="cellIs" dxfId="68" priority="10" operator="between">
      <formula>60</formula>
      <formula>69.99</formula>
    </cfRule>
    <cfRule type="cellIs" dxfId="67" priority="11" operator="between">
      <formula>50</formula>
      <formula>59.99</formula>
    </cfRule>
    <cfRule type="cellIs" dxfId="66" priority="12" operator="lessThanOrEqual">
      <formula>49.99</formula>
    </cfRule>
  </conditionalFormatting>
  <conditionalFormatting sqref="B33:K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5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158</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57"/>
      <c r="B5" s="50"/>
      <c r="C5" s="50"/>
      <c r="D5" s="50"/>
      <c r="E5" s="50"/>
      <c r="F5" s="50"/>
      <c r="G5" s="50"/>
      <c r="H5" s="50"/>
      <c r="I5" s="20" t="s">
        <v>25</v>
      </c>
      <c r="J5" s="50"/>
      <c r="K5" s="50"/>
      <c r="L5" s="50"/>
      <c r="M5" s="39"/>
      <c r="N5" s="39"/>
    </row>
    <row r="6" spans="1:17" s="22" customFormat="1" ht="10.5" customHeight="1" x14ac:dyDescent="0.25">
      <c r="A6" s="20"/>
      <c r="B6" s="20" t="s">
        <v>25</v>
      </c>
      <c r="C6" s="20" t="s">
        <v>25</v>
      </c>
      <c r="D6" s="20" t="s">
        <v>24</v>
      </c>
      <c r="E6" s="20" t="s">
        <v>25</v>
      </c>
      <c r="F6" s="20" t="s">
        <v>25</v>
      </c>
      <c r="G6" s="20" t="s">
        <v>25</v>
      </c>
      <c r="H6" s="20" t="s">
        <v>132</v>
      </c>
      <c r="I6" s="20" t="s">
        <v>132</v>
      </c>
      <c r="J6" s="58" t="s">
        <v>133</v>
      </c>
      <c r="K6" s="20" t="s">
        <v>25</v>
      </c>
      <c r="L6" s="51"/>
    </row>
    <row r="7" spans="1:17" s="5" customFormat="1" x14ac:dyDescent="0.25">
      <c r="A7" s="6" t="s">
        <v>10</v>
      </c>
      <c r="B7" s="6">
        <v>1</v>
      </c>
      <c r="C7" s="6">
        <v>2</v>
      </c>
      <c r="D7" s="6">
        <v>3</v>
      </c>
      <c r="E7" s="6">
        <v>4</v>
      </c>
      <c r="F7" s="6">
        <v>5</v>
      </c>
      <c r="G7" s="6">
        <v>6</v>
      </c>
      <c r="H7" s="6">
        <v>7</v>
      </c>
      <c r="I7" s="6">
        <v>8</v>
      </c>
      <c r="J7" s="6">
        <v>9</v>
      </c>
      <c r="K7" s="6">
        <v>10</v>
      </c>
      <c r="L7" s="7" t="s">
        <v>11</v>
      </c>
    </row>
    <row r="8" spans="1:17" ht="14.25" customHeight="1" x14ac:dyDescent="0.25">
      <c r="A8" s="111"/>
      <c r="B8" s="41"/>
      <c r="C8" s="76"/>
      <c r="D8" s="76"/>
      <c r="E8" s="76"/>
      <c r="F8" s="76"/>
      <c r="G8" s="76"/>
      <c r="H8" s="76"/>
      <c r="I8" s="76"/>
      <c r="J8" s="76"/>
      <c r="K8" s="76"/>
      <c r="L8" s="8">
        <f>B8*12+SUM(C8:F8)*4+G8*12+SUM(H8:I8)*16+J8*12+K8*16</f>
        <v>0</v>
      </c>
    </row>
    <row r="9" spans="1:17" ht="14.25" customHeight="1" x14ac:dyDescent="0.25">
      <c r="A9" s="111"/>
      <c r="B9" s="76"/>
      <c r="C9" s="76"/>
      <c r="D9" s="76"/>
      <c r="E9" s="76"/>
      <c r="F9" s="76"/>
      <c r="G9" s="76"/>
      <c r="H9" s="76"/>
      <c r="I9" s="76"/>
      <c r="J9" s="76"/>
      <c r="K9" s="76"/>
      <c r="L9" s="8">
        <f t="shared" ref="L9:L31" si="0">B9*12+SUM(C9:F9)*4+G9*12+SUM(H9:I9)*16+J9*12+K9*16</f>
        <v>0</v>
      </c>
    </row>
    <row r="10" spans="1:17" ht="14.25" customHeight="1" x14ac:dyDescent="0.25">
      <c r="A10" s="111"/>
      <c r="B10" s="76"/>
      <c r="C10" s="76"/>
      <c r="D10" s="76"/>
      <c r="E10" s="76"/>
      <c r="F10" s="76"/>
      <c r="G10" s="76"/>
      <c r="H10" s="76"/>
      <c r="I10" s="76"/>
      <c r="J10" s="76"/>
      <c r="K10" s="76"/>
      <c r="L10" s="8">
        <f t="shared" si="0"/>
        <v>0</v>
      </c>
    </row>
    <row r="11" spans="1:17" ht="14.25" customHeight="1" x14ac:dyDescent="0.25">
      <c r="A11" s="111"/>
      <c r="B11" s="76"/>
      <c r="C11" s="76"/>
      <c r="D11" s="76"/>
      <c r="E11" s="76"/>
      <c r="F11" s="76"/>
      <c r="G11" s="76"/>
      <c r="H11" s="76"/>
      <c r="I11" s="76"/>
      <c r="J11" s="76"/>
      <c r="K11" s="76"/>
      <c r="L11" s="8">
        <f t="shared" si="0"/>
        <v>0</v>
      </c>
    </row>
    <row r="12" spans="1:17" ht="14.25" customHeight="1" x14ac:dyDescent="0.25">
      <c r="A12" s="111"/>
      <c r="B12" s="76"/>
      <c r="C12" s="76"/>
      <c r="D12" s="76"/>
      <c r="E12" s="76"/>
      <c r="F12" s="76"/>
      <c r="G12" s="76"/>
      <c r="H12" s="76"/>
      <c r="I12" s="76"/>
      <c r="J12" s="76"/>
      <c r="K12" s="76"/>
      <c r="L12" s="8">
        <f t="shared" si="0"/>
        <v>0</v>
      </c>
    </row>
    <row r="13" spans="1:17" ht="14.25" customHeight="1" x14ac:dyDescent="0.25">
      <c r="A13" s="111"/>
      <c r="B13" s="76"/>
      <c r="C13" s="76"/>
      <c r="D13" s="76"/>
      <c r="E13" s="76"/>
      <c r="F13" s="76"/>
      <c r="G13" s="76"/>
      <c r="H13" s="76"/>
      <c r="I13" s="76"/>
      <c r="J13" s="76"/>
      <c r="K13" s="76"/>
      <c r="L13" s="8">
        <f t="shared" si="0"/>
        <v>0</v>
      </c>
    </row>
    <row r="14" spans="1:17" ht="14.25" customHeight="1" x14ac:dyDescent="0.25">
      <c r="A14" s="111"/>
      <c r="B14" s="76"/>
      <c r="C14" s="76"/>
      <c r="D14" s="76"/>
      <c r="E14" s="76"/>
      <c r="F14" s="76"/>
      <c r="G14" s="76"/>
      <c r="H14" s="76"/>
      <c r="I14" s="76"/>
      <c r="J14" s="76"/>
      <c r="K14" s="76"/>
      <c r="L14" s="8">
        <f t="shared" si="0"/>
        <v>0</v>
      </c>
    </row>
    <row r="15" spans="1:17" ht="14.25" customHeight="1" x14ac:dyDescent="0.25">
      <c r="A15" s="111"/>
      <c r="B15" s="76"/>
      <c r="C15" s="76"/>
      <c r="D15" s="76"/>
      <c r="E15" s="76"/>
      <c r="F15" s="76"/>
      <c r="G15" s="76"/>
      <c r="H15" s="76"/>
      <c r="I15" s="76"/>
      <c r="J15" s="76"/>
      <c r="K15" s="76"/>
      <c r="L15" s="8">
        <f t="shared" si="0"/>
        <v>0</v>
      </c>
    </row>
    <row r="16" spans="1:17" ht="14.25" customHeight="1" x14ac:dyDescent="0.25">
      <c r="A16" s="111"/>
      <c r="B16" s="76"/>
      <c r="C16" s="76"/>
      <c r="D16" s="76"/>
      <c r="E16" s="76"/>
      <c r="F16" s="76"/>
      <c r="G16" s="76"/>
      <c r="H16" s="76"/>
      <c r="I16" s="76"/>
      <c r="J16" s="76"/>
      <c r="K16" s="76"/>
      <c r="L16" s="8">
        <f t="shared" si="0"/>
        <v>0</v>
      </c>
    </row>
    <row r="17" spans="1:12" ht="14.25" customHeight="1" x14ac:dyDescent="0.25">
      <c r="A17" s="111"/>
      <c r="B17" s="76"/>
      <c r="C17" s="76"/>
      <c r="D17" s="76"/>
      <c r="E17" s="76"/>
      <c r="F17" s="76"/>
      <c r="G17" s="76"/>
      <c r="H17" s="76"/>
      <c r="I17" s="76"/>
      <c r="J17" s="76"/>
      <c r="K17" s="76"/>
      <c r="L17" s="8">
        <f t="shared" si="0"/>
        <v>0</v>
      </c>
    </row>
    <row r="18" spans="1:12" ht="14.25" customHeight="1" x14ac:dyDescent="0.25">
      <c r="A18" s="111"/>
      <c r="B18" s="76"/>
      <c r="C18" s="76"/>
      <c r="D18" s="76"/>
      <c r="E18" s="76"/>
      <c r="F18" s="76"/>
      <c r="G18" s="76"/>
      <c r="H18" s="76"/>
      <c r="I18" s="76"/>
      <c r="J18" s="76"/>
      <c r="K18" s="76"/>
      <c r="L18" s="8">
        <f t="shared" si="0"/>
        <v>0</v>
      </c>
    </row>
    <row r="19" spans="1:12" ht="14.25" customHeight="1" x14ac:dyDescent="0.25">
      <c r="A19" s="111"/>
      <c r="B19" s="76"/>
      <c r="C19" s="76"/>
      <c r="D19" s="76"/>
      <c r="E19" s="76"/>
      <c r="F19" s="76"/>
      <c r="G19" s="76"/>
      <c r="H19" s="76"/>
      <c r="I19" s="76"/>
      <c r="J19" s="76"/>
      <c r="K19" s="76"/>
      <c r="L19" s="8">
        <f t="shared" si="0"/>
        <v>0</v>
      </c>
    </row>
    <row r="20" spans="1:12" ht="14.25" customHeight="1" x14ac:dyDescent="0.25">
      <c r="A20" s="111"/>
      <c r="B20" s="76"/>
      <c r="C20" s="76"/>
      <c r="D20" s="76"/>
      <c r="E20" s="76"/>
      <c r="F20" s="76"/>
      <c r="G20" s="76"/>
      <c r="H20" s="76"/>
      <c r="I20" s="76"/>
      <c r="J20" s="76"/>
      <c r="K20" s="76"/>
      <c r="L20" s="8">
        <f t="shared" si="0"/>
        <v>0</v>
      </c>
    </row>
    <row r="21" spans="1:12" ht="14.25" customHeight="1" x14ac:dyDescent="0.25">
      <c r="A21" s="111"/>
      <c r="B21" s="41"/>
      <c r="C21" s="41"/>
      <c r="D21" s="41"/>
      <c r="E21" s="41"/>
      <c r="F21" s="41"/>
      <c r="G21" s="41"/>
      <c r="H21" s="41"/>
      <c r="I21" s="41"/>
      <c r="J21" s="41"/>
      <c r="K21" s="41"/>
      <c r="L21" s="8">
        <f t="shared" si="0"/>
        <v>0</v>
      </c>
    </row>
    <row r="22" spans="1:12" ht="14.25" customHeight="1" x14ac:dyDescent="0.25">
      <c r="A22" s="111"/>
      <c r="B22" s="41"/>
      <c r="C22" s="41"/>
      <c r="D22" s="41"/>
      <c r="E22" s="41"/>
      <c r="F22" s="41"/>
      <c r="G22" s="41"/>
      <c r="H22" s="41"/>
      <c r="I22" s="41"/>
      <c r="J22" s="41"/>
      <c r="K22" s="41"/>
      <c r="L22" s="8">
        <f t="shared" si="0"/>
        <v>0</v>
      </c>
    </row>
    <row r="23" spans="1:12" ht="14.25" customHeight="1" x14ac:dyDescent="0.25">
      <c r="A23" s="111"/>
      <c r="B23" s="41"/>
      <c r="C23" s="41"/>
      <c r="D23" s="41"/>
      <c r="E23" s="41"/>
      <c r="F23" s="41"/>
      <c r="G23" s="41"/>
      <c r="H23" s="41"/>
      <c r="I23" s="41"/>
      <c r="J23" s="41"/>
      <c r="K23" s="41"/>
      <c r="L23" s="8">
        <f t="shared" si="0"/>
        <v>0</v>
      </c>
    </row>
    <row r="24" spans="1:12" ht="14.25" customHeight="1" x14ac:dyDescent="0.25">
      <c r="A24" s="111"/>
      <c r="B24" s="41"/>
      <c r="C24" s="41"/>
      <c r="D24" s="41"/>
      <c r="E24" s="41"/>
      <c r="F24" s="41"/>
      <c r="G24" s="41"/>
      <c r="H24" s="41"/>
      <c r="I24" s="41"/>
      <c r="J24" s="41"/>
      <c r="K24" s="41"/>
      <c r="L24" s="8">
        <f t="shared" si="0"/>
        <v>0</v>
      </c>
    </row>
    <row r="25" spans="1:12" ht="14.25" customHeight="1" x14ac:dyDescent="0.25">
      <c r="A25" s="111"/>
      <c r="B25" s="41"/>
      <c r="C25" s="41"/>
      <c r="D25" s="41"/>
      <c r="E25" s="41"/>
      <c r="F25" s="41"/>
      <c r="G25" s="41"/>
      <c r="H25" s="41"/>
      <c r="I25" s="41"/>
      <c r="J25" s="41"/>
      <c r="K25" s="41"/>
      <c r="L25" s="8">
        <f t="shared" si="0"/>
        <v>0</v>
      </c>
    </row>
    <row r="26" spans="1:12" ht="14.25" customHeight="1" x14ac:dyDescent="0.25">
      <c r="A26" s="111"/>
      <c r="B26" s="41"/>
      <c r="C26" s="41"/>
      <c r="D26" s="41"/>
      <c r="E26" s="41"/>
      <c r="F26" s="41"/>
      <c r="G26" s="41"/>
      <c r="H26" s="41"/>
      <c r="I26" s="41"/>
      <c r="J26" s="41"/>
      <c r="K26" s="41"/>
      <c r="L26" s="8">
        <f t="shared" si="0"/>
        <v>0</v>
      </c>
    </row>
    <row r="27" spans="1:12" ht="14.25" customHeight="1" x14ac:dyDescent="0.25">
      <c r="A27" s="111"/>
      <c r="B27" s="41"/>
      <c r="C27" s="41"/>
      <c r="D27" s="41"/>
      <c r="E27" s="41"/>
      <c r="F27" s="41"/>
      <c r="G27" s="41"/>
      <c r="H27" s="41"/>
      <c r="I27" s="41"/>
      <c r="J27" s="41"/>
      <c r="K27" s="41"/>
      <c r="L27" s="8">
        <f t="shared" si="0"/>
        <v>0</v>
      </c>
    </row>
    <row r="28" spans="1:12" ht="14.25" customHeight="1" x14ac:dyDescent="0.25">
      <c r="A28" s="111"/>
      <c r="B28" s="41"/>
      <c r="C28" s="41"/>
      <c r="D28" s="41"/>
      <c r="E28" s="41"/>
      <c r="F28" s="41"/>
      <c r="G28" s="41"/>
      <c r="H28" s="41"/>
      <c r="I28" s="41"/>
      <c r="J28" s="41"/>
      <c r="K28" s="41"/>
      <c r="L28" s="8">
        <f t="shared" si="0"/>
        <v>0</v>
      </c>
    </row>
    <row r="29" spans="1:12" ht="14.25" customHeight="1" x14ac:dyDescent="0.25">
      <c r="A29" s="111"/>
      <c r="B29" s="41"/>
      <c r="C29" s="41"/>
      <c r="D29" s="41"/>
      <c r="E29" s="41"/>
      <c r="F29" s="41"/>
      <c r="G29" s="41"/>
      <c r="H29" s="41"/>
      <c r="I29" s="41"/>
      <c r="J29" s="41"/>
      <c r="K29" s="41"/>
      <c r="L29" s="8">
        <f t="shared" si="0"/>
        <v>0</v>
      </c>
    </row>
    <row r="30" spans="1:12" ht="14.25" customHeight="1" x14ac:dyDescent="0.25">
      <c r="A30" s="111"/>
      <c r="B30" s="41"/>
      <c r="C30" s="41"/>
      <c r="D30" s="41"/>
      <c r="E30" s="41"/>
      <c r="F30" s="41"/>
      <c r="G30" s="41"/>
      <c r="H30" s="41"/>
      <c r="I30" s="41"/>
      <c r="J30" s="41"/>
      <c r="K30" s="41"/>
      <c r="L30" s="8">
        <f t="shared" si="0"/>
        <v>0</v>
      </c>
    </row>
    <row r="31" spans="1:12" ht="14.25" customHeight="1" x14ac:dyDescent="0.25">
      <c r="A31" s="111"/>
      <c r="B31" s="41"/>
      <c r="C31" s="41"/>
      <c r="D31" s="41"/>
      <c r="E31" s="41"/>
      <c r="F31" s="41"/>
      <c r="G31" s="41"/>
      <c r="H31" s="41"/>
      <c r="I31" s="41"/>
      <c r="J31" s="41"/>
      <c r="K31" s="41"/>
      <c r="L31" s="8">
        <f t="shared" si="0"/>
        <v>0</v>
      </c>
    </row>
    <row r="32" spans="1:12" ht="14.25" customHeight="1" x14ac:dyDescent="0.25">
      <c r="A32" s="24" t="s">
        <v>21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2" t="e">
        <f>SUM(L8:L31)/COUNT(B8:B31)</f>
        <v>#DIV/0!</v>
      </c>
    </row>
    <row r="33" spans="1:12" ht="14.25" customHeight="1" x14ac:dyDescent="0.25">
      <c r="A33" s="24" t="s">
        <v>22</v>
      </c>
      <c r="B33" s="8" t="e">
        <f>B32/COUNT(B8:B31)*100</f>
        <v>#DIV/0!</v>
      </c>
      <c r="C33" s="8" t="e">
        <f t="shared" ref="C33:K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3"/>
    </row>
    <row r="34" spans="1:12" ht="14.25" customHeight="1" x14ac:dyDescent="0.25"/>
    <row r="35" spans="1:12" ht="14.25" customHeight="1" x14ac:dyDescent="0.25">
      <c r="A35" s="19" t="s">
        <v>12</v>
      </c>
      <c r="B35" s="11"/>
      <c r="C35" s="11"/>
      <c r="D35" s="11"/>
      <c r="E35" s="11"/>
      <c r="F35" s="11"/>
      <c r="G35" s="12"/>
      <c r="I35" s="84" t="s">
        <v>13</v>
      </c>
      <c r="J35" s="84"/>
      <c r="K35" s="84"/>
      <c r="L35" s="84"/>
    </row>
    <row r="36" spans="1:12" ht="14.25" customHeight="1" x14ac:dyDescent="0.25">
      <c r="A36" s="13"/>
      <c r="B36" s="14"/>
      <c r="C36" s="14"/>
      <c r="D36" s="14"/>
      <c r="E36" s="14"/>
      <c r="F36" s="14"/>
      <c r="G36" s="15"/>
      <c r="I36" s="85" t="s">
        <v>14</v>
      </c>
      <c r="J36" s="85"/>
      <c r="K36" s="86"/>
      <c r="L36" s="86"/>
    </row>
    <row r="37" spans="1:12" ht="14.25" customHeight="1" x14ac:dyDescent="0.25">
      <c r="A37" s="13"/>
      <c r="B37" s="14"/>
      <c r="C37" s="14"/>
      <c r="D37" s="14"/>
      <c r="E37" s="14"/>
      <c r="F37" s="14"/>
      <c r="G37" s="15"/>
      <c r="I37" s="87" t="s">
        <v>15</v>
      </c>
      <c r="J37" s="87"/>
      <c r="K37" s="86"/>
      <c r="L37" s="86"/>
    </row>
    <row r="38" spans="1:12" ht="14.25" customHeight="1" x14ac:dyDescent="0.25">
      <c r="A38" s="13"/>
      <c r="B38" s="14"/>
      <c r="C38" s="14"/>
      <c r="D38" s="14"/>
      <c r="E38" s="14"/>
      <c r="F38" s="14"/>
      <c r="G38" s="15"/>
      <c r="I38" s="89" t="s">
        <v>16</v>
      </c>
      <c r="J38" s="89"/>
      <c r="K38" s="86"/>
      <c r="L38" s="86"/>
    </row>
    <row r="39" spans="1:12" ht="14.25" customHeight="1" x14ac:dyDescent="0.25">
      <c r="A39" s="13"/>
      <c r="B39" s="14"/>
      <c r="C39" s="14"/>
      <c r="D39" s="14"/>
      <c r="E39" s="14"/>
      <c r="F39" s="14"/>
      <c r="G39" s="15"/>
      <c r="I39" s="90" t="s">
        <v>17</v>
      </c>
      <c r="J39" s="90"/>
      <c r="K39" s="86"/>
      <c r="L39" s="86"/>
    </row>
    <row r="40" spans="1:12" ht="14.25" customHeight="1" x14ac:dyDescent="0.25">
      <c r="A40" s="13"/>
      <c r="B40" s="14"/>
      <c r="C40" s="14"/>
      <c r="D40" s="14"/>
      <c r="E40" s="14"/>
      <c r="F40" s="14"/>
      <c r="G40" s="15"/>
      <c r="I40" s="91" t="s">
        <v>18</v>
      </c>
      <c r="J40" s="91"/>
      <c r="K40" s="86"/>
      <c r="L40" s="86"/>
    </row>
    <row r="41" spans="1:12" ht="14.25" customHeight="1" x14ac:dyDescent="0.25">
      <c r="A41" s="16"/>
      <c r="B41" s="17"/>
      <c r="C41" s="17"/>
      <c r="D41" s="17"/>
      <c r="E41" s="17"/>
      <c r="F41" s="17"/>
      <c r="G41" s="18"/>
      <c r="I41" s="88" t="s">
        <v>19</v>
      </c>
      <c r="J41" s="88"/>
      <c r="K41" s="86"/>
      <c r="L41" s="86"/>
    </row>
    <row r="42" spans="1:12" ht="14.25" customHeight="1" x14ac:dyDescent="0.25"/>
    <row r="43" spans="1:12" ht="14.25" customHeight="1" x14ac:dyDescent="0.25"/>
    <row r="44" spans="1:12" ht="14.25" customHeight="1" x14ac:dyDescent="0.25"/>
    <row r="45" spans="1:12" ht="14.25" customHeight="1" x14ac:dyDescent="0.25"/>
    <row r="46" spans="1:12" ht="14.25" customHeight="1" x14ac:dyDescent="0.25"/>
    <row r="47" spans="1:12" ht="14.25" customHeight="1" x14ac:dyDescent="0.25"/>
    <row r="48" spans="1:12" ht="14.25" customHeight="1" x14ac:dyDescent="0.25"/>
    <row r="49" ht="14.25" customHeight="1" x14ac:dyDescent="0.25"/>
    <row r="50" ht="14.25" customHeight="1" x14ac:dyDescent="0.25"/>
    <row r="51" ht="14.25" customHeight="1" x14ac:dyDescent="0.25"/>
    <row r="52" ht="14.25" customHeight="1" x14ac:dyDescent="0.25"/>
  </sheetData>
  <mergeCells count="14">
    <mergeCell ref="I40:J40"/>
    <mergeCell ref="K40:L40"/>
    <mergeCell ref="I41:J41"/>
    <mergeCell ref="K41:L41"/>
    <mergeCell ref="L32:L33"/>
    <mergeCell ref="I35:L35"/>
    <mergeCell ref="I36:J36"/>
    <mergeCell ref="K36:L36"/>
    <mergeCell ref="I37:J37"/>
    <mergeCell ref="K37:L37"/>
    <mergeCell ref="I38:J38"/>
    <mergeCell ref="K38:L38"/>
    <mergeCell ref="I39:J39"/>
    <mergeCell ref="K39:L39"/>
  </mergeCells>
  <conditionalFormatting sqref="L8:L31">
    <cfRule type="cellIs" dxfId="59" priority="7" operator="greaterThanOrEqual">
      <formula>90</formula>
    </cfRule>
    <cfRule type="cellIs" dxfId="58" priority="8" operator="between">
      <formula>80</formula>
      <formula>89.99</formula>
    </cfRule>
    <cfRule type="cellIs" dxfId="57" priority="9" operator="between">
      <formula>70</formula>
      <formula>79.99</formula>
    </cfRule>
    <cfRule type="cellIs" dxfId="56" priority="10" operator="between">
      <formula>60</formula>
      <formula>69.99</formula>
    </cfRule>
    <cfRule type="cellIs" dxfId="55" priority="11" operator="between">
      <formula>50</formula>
      <formula>59.99</formula>
    </cfRule>
    <cfRule type="cellIs" dxfId="54" priority="12" operator="lessThanOrEqual">
      <formula>49.99</formula>
    </cfRule>
  </conditionalFormatting>
  <conditionalFormatting sqref="B33:K33">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workbookViewId="0"/>
  </sheetViews>
  <sheetFormatPr defaultRowHeight="15" x14ac:dyDescent="0.25"/>
  <cols>
    <col min="1" max="1" width="26.140625" style="3" customWidth="1"/>
    <col min="2" max="19" width="7.140625" style="3" customWidth="1"/>
    <col min="20" max="16384" width="9.140625" style="3"/>
  </cols>
  <sheetData>
    <row r="1" spans="1:19" s="10" customFormat="1" ht="14.25" customHeight="1" x14ac:dyDescent="0.25">
      <c r="A1" s="23" t="s">
        <v>20</v>
      </c>
    </row>
    <row r="2" spans="1:19" s="10" customFormat="1" ht="14.25" customHeight="1" x14ac:dyDescent="0.25">
      <c r="A2" s="10" t="s">
        <v>159</v>
      </c>
      <c r="B2" s="78"/>
      <c r="C2" s="78"/>
      <c r="D2" s="78"/>
      <c r="E2" s="78"/>
      <c r="F2" s="78"/>
      <c r="G2" s="78"/>
      <c r="H2" s="78"/>
      <c r="I2" s="78"/>
      <c r="J2" s="78"/>
      <c r="K2" s="78"/>
      <c r="L2" s="78"/>
      <c r="M2" s="78"/>
    </row>
    <row r="3" spans="1:19" s="10" customFormat="1" ht="14.25" customHeight="1" x14ac:dyDescent="0.25">
      <c r="A3" s="10" t="s">
        <v>161</v>
      </c>
    </row>
    <row r="4" spans="1:19" ht="10.5" customHeight="1" x14ac:dyDescent="0.25">
      <c r="A4" s="10"/>
    </row>
    <row r="5" spans="1:19" ht="10.5" customHeight="1" x14ac:dyDescent="0.25">
      <c r="A5" s="10"/>
    </row>
    <row r="6" spans="1:19" s="22" customFormat="1" ht="10.5" customHeight="1" x14ac:dyDescent="0.2">
      <c r="A6" s="20"/>
      <c r="B6" s="63" t="s">
        <v>179</v>
      </c>
      <c r="C6" s="42" t="s">
        <v>172</v>
      </c>
      <c r="D6" s="63" t="s">
        <v>179</v>
      </c>
      <c r="E6" s="42" t="s">
        <v>172</v>
      </c>
      <c r="F6" s="42" t="s">
        <v>172</v>
      </c>
      <c r="G6" s="42" t="s">
        <v>172</v>
      </c>
      <c r="H6" s="42" t="s">
        <v>172</v>
      </c>
      <c r="I6" s="42" t="s">
        <v>172</v>
      </c>
      <c r="J6" s="42" t="s">
        <v>172</v>
      </c>
      <c r="K6" s="42" t="s">
        <v>172</v>
      </c>
      <c r="L6" s="42" t="s">
        <v>172</v>
      </c>
      <c r="M6" s="42" t="s">
        <v>172</v>
      </c>
      <c r="N6" s="42" t="s">
        <v>172</v>
      </c>
      <c r="O6" s="42" t="s">
        <v>172</v>
      </c>
      <c r="P6" s="42" t="s">
        <v>172</v>
      </c>
      <c r="Q6" s="42" t="s">
        <v>181</v>
      </c>
      <c r="R6" s="42" t="s">
        <v>181</v>
      </c>
      <c r="S6" s="42" t="s">
        <v>172</v>
      </c>
    </row>
    <row r="7" spans="1:19"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row>
    <row r="8" spans="1:19" ht="14.25" customHeight="1" x14ac:dyDescent="0.25">
      <c r="A8" s="111"/>
      <c r="B8" s="60"/>
      <c r="C8" s="60"/>
      <c r="D8" s="60"/>
      <c r="E8" s="60"/>
      <c r="F8" s="60"/>
      <c r="G8" s="60"/>
      <c r="H8" s="60"/>
      <c r="I8" s="60"/>
      <c r="J8" s="60"/>
      <c r="K8" s="60"/>
      <c r="L8" s="60"/>
      <c r="M8" s="60"/>
      <c r="N8" s="60"/>
      <c r="O8" s="60"/>
      <c r="P8" s="60"/>
      <c r="Q8" s="60"/>
      <c r="R8" s="60"/>
      <c r="S8" s="60"/>
    </row>
    <row r="9" spans="1:19" ht="14.25" customHeight="1" x14ac:dyDescent="0.25">
      <c r="A9" s="111"/>
      <c r="B9" s="60"/>
      <c r="C9" s="60"/>
      <c r="D9" s="60"/>
      <c r="E9" s="60"/>
      <c r="F9" s="60"/>
      <c r="G9" s="60"/>
      <c r="H9" s="60"/>
      <c r="I9" s="60"/>
      <c r="J9" s="60"/>
      <c r="K9" s="60"/>
      <c r="L9" s="60"/>
      <c r="M9" s="60"/>
      <c r="N9" s="60"/>
      <c r="O9" s="60"/>
      <c r="P9" s="60"/>
      <c r="Q9" s="60"/>
      <c r="R9" s="60"/>
      <c r="S9" s="60"/>
    </row>
    <row r="10" spans="1:19" ht="14.25" customHeight="1" x14ac:dyDescent="0.25">
      <c r="A10" s="111"/>
      <c r="B10" s="60"/>
      <c r="C10" s="60"/>
      <c r="D10" s="60"/>
      <c r="E10" s="60"/>
      <c r="F10" s="60"/>
      <c r="G10" s="60"/>
      <c r="H10" s="60"/>
      <c r="I10" s="60"/>
      <c r="J10" s="60"/>
      <c r="K10" s="60"/>
      <c r="L10" s="60"/>
      <c r="M10" s="60"/>
      <c r="N10" s="60"/>
      <c r="O10" s="60"/>
      <c r="P10" s="60"/>
      <c r="Q10" s="60"/>
      <c r="R10" s="60"/>
      <c r="S10" s="60"/>
    </row>
    <row r="11" spans="1:19" ht="14.25" customHeight="1" x14ac:dyDescent="0.25">
      <c r="A11" s="111"/>
      <c r="B11" s="60"/>
      <c r="C11" s="60"/>
      <c r="D11" s="60"/>
      <c r="E11" s="60"/>
      <c r="F11" s="60"/>
      <c r="G11" s="60"/>
      <c r="H11" s="60"/>
      <c r="I11" s="60"/>
      <c r="J11" s="60"/>
      <c r="K11" s="60"/>
      <c r="L11" s="60"/>
      <c r="M11" s="60"/>
      <c r="N11" s="60"/>
      <c r="O11" s="60"/>
      <c r="P11" s="60"/>
      <c r="Q11" s="60"/>
      <c r="R11" s="60"/>
      <c r="S11" s="60"/>
    </row>
    <row r="12" spans="1:19" ht="14.25" customHeight="1" x14ac:dyDescent="0.25">
      <c r="A12" s="111"/>
      <c r="B12" s="60"/>
      <c r="C12" s="60"/>
      <c r="D12" s="60"/>
      <c r="E12" s="60"/>
      <c r="F12" s="60"/>
      <c r="G12" s="60"/>
      <c r="H12" s="60"/>
      <c r="I12" s="60"/>
      <c r="J12" s="60"/>
      <c r="K12" s="60"/>
      <c r="L12" s="60"/>
      <c r="M12" s="60"/>
      <c r="N12" s="60"/>
      <c r="O12" s="60"/>
      <c r="P12" s="60"/>
      <c r="Q12" s="60"/>
      <c r="R12" s="60"/>
      <c r="S12" s="60"/>
    </row>
    <row r="13" spans="1:19" ht="14.25" customHeight="1" x14ac:dyDescent="0.25">
      <c r="A13" s="111"/>
      <c r="B13" s="60"/>
      <c r="C13" s="60"/>
      <c r="D13" s="60"/>
      <c r="E13" s="60"/>
      <c r="F13" s="60"/>
      <c r="G13" s="60"/>
      <c r="H13" s="60"/>
      <c r="I13" s="60"/>
      <c r="J13" s="60"/>
      <c r="K13" s="60"/>
      <c r="L13" s="60"/>
      <c r="M13" s="60"/>
      <c r="N13" s="60"/>
      <c r="O13" s="60"/>
      <c r="P13" s="60"/>
      <c r="Q13" s="60"/>
      <c r="R13" s="60"/>
      <c r="S13" s="60"/>
    </row>
    <row r="14" spans="1:19" ht="14.25" customHeight="1" x14ac:dyDescent="0.25">
      <c r="A14" s="111"/>
      <c r="B14" s="60"/>
      <c r="C14" s="60"/>
      <c r="D14" s="60"/>
      <c r="E14" s="60"/>
      <c r="F14" s="60"/>
      <c r="G14" s="60"/>
      <c r="H14" s="60"/>
      <c r="I14" s="60"/>
      <c r="J14" s="60"/>
      <c r="K14" s="60"/>
      <c r="L14" s="60"/>
      <c r="M14" s="60"/>
      <c r="N14" s="60"/>
      <c r="O14" s="60"/>
      <c r="P14" s="60"/>
      <c r="Q14" s="60"/>
      <c r="R14" s="60"/>
      <c r="S14" s="60"/>
    </row>
    <row r="15" spans="1:19" ht="14.25" customHeight="1" x14ac:dyDescent="0.25">
      <c r="A15" s="111"/>
      <c r="B15" s="60"/>
      <c r="C15" s="60"/>
      <c r="D15" s="60"/>
      <c r="E15" s="60"/>
      <c r="F15" s="60"/>
      <c r="G15" s="60"/>
      <c r="H15" s="60"/>
      <c r="I15" s="60"/>
      <c r="J15" s="60"/>
      <c r="K15" s="60"/>
      <c r="L15" s="60"/>
      <c r="M15" s="60"/>
      <c r="N15" s="60"/>
      <c r="O15" s="60"/>
      <c r="P15" s="60"/>
      <c r="Q15" s="60"/>
      <c r="R15" s="60"/>
      <c r="S15" s="60"/>
    </row>
    <row r="16" spans="1:19" ht="14.25" customHeight="1" x14ac:dyDescent="0.25">
      <c r="A16" s="111"/>
      <c r="B16" s="60"/>
      <c r="C16" s="60"/>
      <c r="D16" s="60"/>
      <c r="E16" s="60"/>
      <c r="F16" s="60"/>
      <c r="G16" s="60"/>
      <c r="H16" s="60"/>
      <c r="I16" s="60"/>
      <c r="J16" s="60"/>
      <c r="K16" s="60"/>
      <c r="L16" s="60"/>
      <c r="M16" s="60"/>
      <c r="N16" s="60"/>
      <c r="O16" s="60"/>
      <c r="P16" s="60"/>
      <c r="Q16" s="60"/>
      <c r="R16" s="60"/>
      <c r="S16" s="60"/>
    </row>
    <row r="17" spans="1:19" ht="14.25" customHeight="1" x14ac:dyDescent="0.25">
      <c r="A17" s="111"/>
      <c r="B17" s="60"/>
      <c r="C17" s="60"/>
      <c r="D17" s="60"/>
      <c r="E17" s="60"/>
      <c r="F17" s="60"/>
      <c r="G17" s="60"/>
      <c r="H17" s="60"/>
      <c r="I17" s="60"/>
      <c r="J17" s="60"/>
      <c r="K17" s="60"/>
      <c r="L17" s="60"/>
      <c r="M17" s="60"/>
      <c r="N17" s="60"/>
      <c r="O17" s="60"/>
      <c r="P17" s="60"/>
      <c r="Q17" s="60"/>
      <c r="R17" s="60"/>
      <c r="S17" s="60"/>
    </row>
    <row r="18" spans="1:19" ht="14.25" customHeight="1" x14ac:dyDescent="0.25">
      <c r="A18" s="111"/>
      <c r="B18" s="60"/>
      <c r="C18" s="60"/>
      <c r="D18" s="60"/>
      <c r="E18" s="60"/>
      <c r="F18" s="60"/>
      <c r="G18" s="60"/>
      <c r="H18" s="60"/>
      <c r="I18" s="60"/>
      <c r="J18" s="60"/>
      <c r="K18" s="60"/>
      <c r="L18" s="60"/>
      <c r="M18" s="60"/>
      <c r="N18" s="60"/>
      <c r="O18" s="60"/>
      <c r="P18" s="60"/>
      <c r="Q18" s="60"/>
      <c r="R18" s="60"/>
      <c r="S18" s="60"/>
    </row>
    <row r="19" spans="1:19" ht="14.25" customHeight="1" x14ac:dyDescent="0.25">
      <c r="A19" s="111"/>
      <c r="B19" s="60"/>
      <c r="C19" s="60"/>
      <c r="D19" s="60"/>
      <c r="E19" s="60"/>
      <c r="F19" s="60"/>
      <c r="G19" s="60"/>
      <c r="H19" s="60"/>
      <c r="I19" s="60"/>
      <c r="J19" s="60"/>
      <c r="K19" s="60"/>
      <c r="L19" s="60"/>
      <c r="M19" s="60"/>
      <c r="N19" s="60"/>
      <c r="O19" s="60"/>
      <c r="P19" s="60"/>
      <c r="Q19" s="60"/>
      <c r="R19" s="60"/>
      <c r="S19" s="60"/>
    </row>
    <row r="20" spans="1:19" ht="14.25" customHeight="1" x14ac:dyDescent="0.25">
      <c r="A20" s="111"/>
      <c r="B20" s="60"/>
      <c r="C20" s="60"/>
      <c r="D20" s="60"/>
      <c r="E20" s="60"/>
      <c r="F20" s="60"/>
      <c r="G20" s="60"/>
      <c r="H20" s="60"/>
      <c r="I20" s="60"/>
      <c r="J20" s="60"/>
      <c r="K20" s="60"/>
      <c r="L20" s="60"/>
      <c r="M20" s="60"/>
      <c r="N20" s="60"/>
      <c r="O20" s="60"/>
      <c r="P20" s="60"/>
      <c r="Q20" s="60"/>
      <c r="R20" s="60"/>
      <c r="S20" s="60"/>
    </row>
    <row r="21" spans="1:19" ht="14.25" customHeight="1" x14ac:dyDescent="0.25">
      <c r="A21" s="111"/>
      <c r="B21" s="60"/>
      <c r="C21" s="60"/>
      <c r="D21" s="60"/>
      <c r="E21" s="60"/>
      <c r="F21" s="60"/>
      <c r="G21" s="60"/>
      <c r="H21" s="60"/>
      <c r="I21" s="60"/>
      <c r="J21" s="60"/>
      <c r="K21" s="60"/>
      <c r="L21" s="60"/>
      <c r="M21" s="60"/>
      <c r="N21" s="60"/>
      <c r="O21" s="60"/>
      <c r="P21" s="60"/>
      <c r="Q21" s="60"/>
      <c r="R21" s="60"/>
      <c r="S21" s="60"/>
    </row>
    <row r="22" spans="1:19" ht="14.25" customHeight="1" x14ac:dyDescent="0.25">
      <c r="A22" s="111"/>
      <c r="B22" s="60"/>
      <c r="C22" s="60"/>
      <c r="D22" s="60"/>
      <c r="E22" s="60"/>
      <c r="F22" s="60"/>
      <c r="G22" s="60"/>
      <c r="H22" s="60"/>
      <c r="I22" s="60"/>
      <c r="J22" s="60"/>
      <c r="K22" s="60"/>
      <c r="L22" s="60"/>
      <c r="M22" s="60"/>
      <c r="N22" s="60"/>
      <c r="O22" s="60"/>
      <c r="P22" s="60"/>
      <c r="Q22" s="60"/>
      <c r="R22" s="60"/>
      <c r="S22" s="60"/>
    </row>
    <row r="23" spans="1:19" ht="14.25" customHeight="1" x14ac:dyDescent="0.25">
      <c r="A23" s="111"/>
      <c r="B23" s="60"/>
      <c r="C23" s="60"/>
      <c r="D23" s="60"/>
      <c r="E23" s="60"/>
      <c r="F23" s="60"/>
      <c r="G23" s="60"/>
      <c r="H23" s="60"/>
      <c r="I23" s="60"/>
      <c r="J23" s="60"/>
      <c r="K23" s="60"/>
      <c r="L23" s="60"/>
      <c r="M23" s="60"/>
      <c r="N23" s="60"/>
      <c r="O23" s="60"/>
      <c r="P23" s="60"/>
      <c r="Q23" s="60"/>
      <c r="R23" s="60"/>
      <c r="S23" s="60"/>
    </row>
    <row r="24" spans="1:19" ht="14.25" customHeight="1" x14ac:dyDescent="0.25">
      <c r="A24" s="111"/>
      <c r="B24" s="60"/>
      <c r="C24" s="60"/>
      <c r="D24" s="60"/>
      <c r="E24" s="60"/>
      <c r="F24" s="60"/>
      <c r="G24" s="60"/>
      <c r="H24" s="60"/>
      <c r="I24" s="60"/>
      <c r="J24" s="60"/>
      <c r="K24" s="60"/>
      <c r="L24" s="60"/>
      <c r="M24" s="60"/>
      <c r="N24" s="60"/>
      <c r="O24" s="60"/>
      <c r="P24" s="60"/>
      <c r="Q24" s="60"/>
      <c r="R24" s="60"/>
      <c r="S24" s="60"/>
    </row>
    <row r="25" spans="1:19" ht="14.25" customHeight="1" x14ac:dyDescent="0.25">
      <c r="A25" s="111"/>
      <c r="B25" s="60"/>
      <c r="C25" s="60"/>
      <c r="D25" s="60"/>
      <c r="E25" s="60"/>
      <c r="F25" s="60"/>
      <c r="G25" s="60"/>
      <c r="H25" s="60"/>
      <c r="I25" s="60"/>
      <c r="J25" s="60"/>
      <c r="K25" s="60"/>
      <c r="L25" s="60"/>
      <c r="M25" s="60"/>
      <c r="N25" s="60"/>
      <c r="O25" s="60"/>
      <c r="P25" s="60"/>
      <c r="Q25" s="60"/>
      <c r="R25" s="60"/>
      <c r="S25" s="60"/>
    </row>
    <row r="26" spans="1:19" ht="14.25" customHeight="1" x14ac:dyDescent="0.25">
      <c r="A26" s="111"/>
      <c r="B26" s="60"/>
      <c r="C26" s="60"/>
      <c r="D26" s="60"/>
      <c r="E26" s="60"/>
      <c r="F26" s="60"/>
      <c r="G26" s="60"/>
      <c r="H26" s="60"/>
      <c r="I26" s="60"/>
      <c r="J26" s="60"/>
      <c r="K26" s="60"/>
      <c r="L26" s="60"/>
      <c r="M26" s="60"/>
      <c r="N26" s="60"/>
      <c r="O26" s="60"/>
      <c r="P26" s="60"/>
      <c r="Q26" s="60"/>
      <c r="R26" s="60"/>
      <c r="S26" s="60"/>
    </row>
    <row r="27" spans="1:19" ht="14.25" customHeight="1" x14ac:dyDescent="0.25">
      <c r="A27" s="111"/>
      <c r="B27" s="60"/>
      <c r="C27" s="60"/>
      <c r="D27" s="60"/>
      <c r="E27" s="60"/>
      <c r="F27" s="60"/>
      <c r="G27" s="60"/>
      <c r="H27" s="60"/>
      <c r="I27" s="60"/>
      <c r="J27" s="60"/>
      <c r="K27" s="60"/>
      <c r="L27" s="60"/>
      <c r="M27" s="60"/>
      <c r="N27" s="60"/>
      <c r="O27" s="60"/>
      <c r="P27" s="60"/>
      <c r="Q27" s="60"/>
      <c r="R27" s="60"/>
      <c r="S27" s="60"/>
    </row>
    <row r="28" spans="1:19" ht="14.25" customHeight="1" x14ac:dyDescent="0.25">
      <c r="A28" s="111"/>
      <c r="B28" s="60"/>
      <c r="C28" s="60"/>
      <c r="D28" s="60"/>
      <c r="E28" s="60"/>
      <c r="F28" s="60"/>
      <c r="G28" s="60"/>
      <c r="H28" s="60"/>
      <c r="I28" s="60"/>
      <c r="J28" s="60"/>
      <c r="K28" s="60"/>
      <c r="L28" s="60"/>
      <c r="M28" s="60"/>
      <c r="N28" s="60"/>
      <c r="O28" s="60"/>
      <c r="P28" s="60"/>
      <c r="Q28" s="60"/>
      <c r="R28" s="60"/>
      <c r="S28" s="60"/>
    </row>
    <row r="29" spans="1:19" ht="14.25" customHeight="1" x14ac:dyDescent="0.25">
      <c r="A29" s="111"/>
      <c r="B29" s="60"/>
      <c r="C29" s="60"/>
      <c r="D29" s="60"/>
      <c r="E29" s="60"/>
      <c r="F29" s="60"/>
      <c r="G29" s="60"/>
      <c r="H29" s="60"/>
      <c r="I29" s="60"/>
      <c r="J29" s="60"/>
      <c r="K29" s="60"/>
      <c r="L29" s="60"/>
      <c r="M29" s="60"/>
      <c r="N29" s="60"/>
      <c r="O29" s="60"/>
      <c r="P29" s="60"/>
      <c r="Q29" s="60"/>
      <c r="R29" s="60"/>
      <c r="S29" s="60"/>
    </row>
    <row r="30" spans="1:19" ht="14.25" customHeight="1" x14ac:dyDescent="0.25">
      <c r="A30" s="111"/>
      <c r="B30" s="60"/>
      <c r="C30" s="60"/>
      <c r="D30" s="60"/>
      <c r="E30" s="60"/>
      <c r="F30" s="60"/>
      <c r="G30" s="60"/>
      <c r="H30" s="60"/>
      <c r="I30" s="60"/>
      <c r="J30" s="60"/>
      <c r="K30" s="60"/>
      <c r="L30" s="60"/>
      <c r="M30" s="60"/>
      <c r="N30" s="60"/>
      <c r="O30" s="60"/>
      <c r="P30" s="60"/>
      <c r="Q30" s="60"/>
      <c r="R30" s="60"/>
      <c r="S30" s="60"/>
    </row>
    <row r="31" spans="1:19" ht="14.25" customHeight="1" x14ac:dyDescent="0.25">
      <c r="A31" s="111"/>
      <c r="B31" s="60"/>
      <c r="C31" s="60"/>
      <c r="D31" s="60"/>
      <c r="E31" s="60"/>
      <c r="F31" s="60"/>
      <c r="G31" s="60"/>
      <c r="H31" s="60"/>
      <c r="I31" s="60"/>
      <c r="J31" s="60"/>
      <c r="K31" s="60"/>
      <c r="L31" s="60"/>
      <c r="M31" s="60"/>
      <c r="N31" s="60"/>
      <c r="O31" s="60"/>
      <c r="P31" s="60"/>
      <c r="Q31" s="60"/>
      <c r="R31" s="60"/>
      <c r="S31" s="60"/>
    </row>
    <row r="32" spans="1:19"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S32" si="1">SUM(N8:N31)</f>
        <v>0</v>
      </c>
      <c r="O32" s="8">
        <f t="shared" si="1"/>
        <v>0</v>
      </c>
      <c r="P32" s="8">
        <f t="shared" si="1"/>
        <v>0</v>
      </c>
      <c r="Q32" s="8">
        <f t="shared" si="1"/>
        <v>0</v>
      </c>
      <c r="R32" s="8">
        <f t="shared" si="1"/>
        <v>0</v>
      </c>
      <c r="S32" s="8">
        <f t="shared" si="1"/>
        <v>0</v>
      </c>
    </row>
    <row r="33" spans="1:19" ht="14.25" customHeight="1" x14ac:dyDescent="0.25">
      <c r="A33" s="24"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ref="N33:S33" si="3">N32/COUNT(N8:N31)*100</f>
        <v>#DIV/0!</v>
      </c>
      <c r="O33" s="8" t="e">
        <f t="shared" si="3"/>
        <v>#DIV/0!</v>
      </c>
      <c r="P33" s="8" t="e">
        <f t="shared" si="3"/>
        <v>#DIV/0!</v>
      </c>
      <c r="Q33" s="8" t="e">
        <f t="shared" si="3"/>
        <v>#DIV/0!</v>
      </c>
      <c r="R33" s="8" t="e">
        <f t="shared" si="3"/>
        <v>#DIV/0!</v>
      </c>
      <c r="S33" s="8" t="e">
        <f t="shared" si="3"/>
        <v>#DIV/0!</v>
      </c>
    </row>
    <row r="34" spans="1:19" ht="14.25" customHeight="1" x14ac:dyDescent="0.25"/>
    <row r="35" spans="1:19" ht="14.25" customHeight="1" x14ac:dyDescent="0.25">
      <c r="A35" s="19" t="s">
        <v>12</v>
      </c>
      <c r="B35" s="11"/>
      <c r="C35" s="11"/>
      <c r="D35" s="11"/>
      <c r="E35" s="11"/>
      <c r="F35" s="11"/>
      <c r="G35" s="11"/>
      <c r="H35" s="11"/>
      <c r="I35" s="11"/>
      <c r="J35" s="11"/>
      <c r="K35" s="11"/>
      <c r="L35" s="11"/>
      <c r="M35" s="11"/>
      <c r="N35" s="11"/>
      <c r="O35" s="11"/>
      <c r="P35" s="11"/>
      <c r="Q35" s="11"/>
      <c r="R35" s="11"/>
      <c r="S35" s="12"/>
    </row>
    <row r="36" spans="1:19" ht="14.25" customHeight="1" x14ac:dyDescent="0.25">
      <c r="A36" s="13"/>
      <c r="B36" s="14"/>
      <c r="C36" s="14"/>
      <c r="D36" s="14"/>
      <c r="E36" s="14"/>
      <c r="F36" s="14"/>
      <c r="G36" s="14"/>
      <c r="H36" s="14"/>
      <c r="I36" s="14"/>
      <c r="J36" s="14"/>
      <c r="K36" s="14"/>
      <c r="L36" s="14"/>
      <c r="M36" s="14"/>
      <c r="N36" s="14"/>
      <c r="O36" s="14"/>
      <c r="P36" s="14"/>
      <c r="Q36" s="14"/>
      <c r="R36" s="14"/>
      <c r="S36" s="15"/>
    </row>
    <row r="37" spans="1:19" ht="14.25" customHeight="1" x14ac:dyDescent="0.25">
      <c r="A37" s="13"/>
      <c r="B37" s="14"/>
      <c r="C37" s="14"/>
      <c r="D37" s="14"/>
      <c r="E37" s="14"/>
      <c r="F37" s="14"/>
      <c r="G37" s="14"/>
      <c r="H37" s="14"/>
      <c r="I37" s="14"/>
      <c r="J37" s="14"/>
      <c r="K37" s="14"/>
      <c r="L37" s="14"/>
      <c r="M37" s="14"/>
      <c r="N37" s="14"/>
      <c r="O37" s="14"/>
      <c r="P37" s="14"/>
      <c r="Q37" s="14"/>
      <c r="R37" s="14"/>
      <c r="S37" s="15"/>
    </row>
    <row r="38" spans="1:19" ht="14.25" customHeight="1" x14ac:dyDescent="0.25">
      <c r="A38" s="13"/>
      <c r="B38" s="14"/>
      <c r="C38" s="14"/>
      <c r="D38" s="14"/>
      <c r="E38" s="14"/>
      <c r="F38" s="14"/>
      <c r="G38" s="14"/>
      <c r="H38" s="14"/>
      <c r="I38" s="14"/>
      <c r="J38" s="14"/>
      <c r="K38" s="14"/>
      <c r="L38" s="14"/>
      <c r="M38" s="14"/>
      <c r="N38" s="14"/>
      <c r="O38" s="14"/>
      <c r="P38" s="14"/>
      <c r="Q38" s="14"/>
      <c r="R38" s="14"/>
      <c r="S38" s="15"/>
    </row>
    <row r="39" spans="1:19" ht="14.25" customHeight="1" x14ac:dyDescent="0.25">
      <c r="A39" s="13"/>
      <c r="B39" s="14"/>
      <c r="C39" s="14"/>
      <c r="D39" s="14"/>
      <c r="E39" s="14"/>
      <c r="F39" s="14"/>
      <c r="G39" s="14"/>
      <c r="H39" s="14"/>
      <c r="I39" s="14"/>
      <c r="J39" s="14"/>
      <c r="K39" s="14"/>
      <c r="L39" s="14"/>
      <c r="M39" s="14"/>
      <c r="N39" s="14"/>
      <c r="O39" s="14"/>
      <c r="P39" s="14"/>
      <c r="Q39" s="14"/>
      <c r="R39" s="14"/>
      <c r="S39" s="15"/>
    </row>
    <row r="40" spans="1:19" ht="14.25" customHeight="1" x14ac:dyDescent="0.25">
      <c r="A40" s="13"/>
      <c r="B40" s="14"/>
      <c r="C40" s="14"/>
      <c r="D40" s="14"/>
      <c r="E40" s="14"/>
      <c r="F40" s="14"/>
      <c r="G40" s="14"/>
      <c r="H40" s="14"/>
      <c r="I40" s="14"/>
      <c r="J40" s="14"/>
      <c r="K40" s="14"/>
      <c r="L40" s="14"/>
      <c r="M40" s="14"/>
      <c r="N40" s="14"/>
      <c r="O40" s="14"/>
      <c r="P40" s="14"/>
      <c r="Q40" s="14"/>
      <c r="R40" s="14"/>
      <c r="S40" s="15"/>
    </row>
    <row r="41" spans="1:19" ht="14.25" customHeight="1" x14ac:dyDescent="0.25">
      <c r="A41" s="16"/>
      <c r="B41" s="17"/>
      <c r="C41" s="17"/>
      <c r="D41" s="17"/>
      <c r="E41" s="17"/>
      <c r="F41" s="17"/>
      <c r="G41" s="17"/>
      <c r="H41" s="17"/>
      <c r="I41" s="17"/>
      <c r="J41" s="17"/>
      <c r="K41" s="17"/>
      <c r="L41" s="17"/>
      <c r="M41" s="17"/>
      <c r="N41" s="17"/>
      <c r="O41" s="17"/>
      <c r="P41" s="17"/>
      <c r="Q41" s="17"/>
      <c r="R41" s="17"/>
      <c r="S41" s="18"/>
    </row>
  </sheetData>
  <conditionalFormatting sqref="B33:S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159</v>
      </c>
      <c r="B2" s="78"/>
      <c r="C2" s="78"/>
      <c r="D2" s="78"/>
      <c r="E2" s="78"/>
      <c r="F2" s="78"/>
      <c r="G2" s="78"/>
      <c r="H2" s="78"/>
      <c r="I2" s="78"/>
      <c r="J2" s="78"/>
      <c r="K2" s="78"/>
      <c r="L2" s="78"/>
      <c r="M2" s="78"/>
      <c r="P2" s="78"/>
      <c r="Q2" s="78"/>
    </row>
    <row r="3" spans="1:17" s="10" customFormat="1" ht="14.25" customHeight="1" x14ac:dyDescent="0.25">
      <c r="A3" s="10" t="s">
        <v>125</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3"/>
      <c r="C5" s="43"/>
      <c r="D5" s="43"/>
      <c r="E5" s="43"/>
      <c r="F5" s="43"/>
      <c r="G5" s="43"/>
      <c r="H5" s="43"/>
      <c r="I5" s="43"/>
      <c r="J5" s="43"/>
      <c r="K5" s="43"/>
      <c r="L5" s="43"/>
      <c r="M5" s="43"/>
      <c r="N5" s="43"/>
      <c r="O5" s="43"/>
      <c r="P5" s="39"/>
    </row>
    <row r="6" spans="1:17" s="22" customFormat="1" ht="10.5" customHeight="1" x14ac:dyDescent="0.25">
      <c r="A6" s="29"/>
      <c r="B6" s="56" t="s">
        <v>134</v>
      </c>
      <c r="C6" s="56" t="s">
        <v>134</v>
      </c>
      <c r="D6" s="56" t="s">
        <v>134</v>
      </c>
      <c r="E6" s="56" t="s">
        <v>134</v>
      </c>
      <c r="F6" s="56" t="s">
        <v>134</v>
      </c>
      <c r="G6" s="20" t="s">
        <v>135</v>
      </c>
      <c r="H6" s="20" t="s">
        <v>135</v>
      </c>
      <c r="I6" s="56" t="s">
        <v>136</v>
      </c>
      <c r="J6" s="56" t="s">
        <v>136</v>
      </c>
      <c r="K6" s="56" t="s">
        <v>136</v>
      </c>
      <c r="L6" s="20" t="s">
        <v>137</v>
      </c>
      <c r="M6" s="20" t="s">
        <v>137</v>
      </c>
      <c r="N6" s="56" t="s">
        <v>136</v>
      </c>
      <c r="O6" s="56" t="s">
        <v>136</v>
      </c>
      <c r="P6" s="20"/>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7" t="s">
        <v>11</v>
      </c>
    </row>
    <row r="8" spans="1:17" ht="14.25" customHeight="1" x14ac:dyDescent="0.25">
      <c r="A8" s="111"/>
      <c r="B8" s="41"/>
      <c r="C8" s="53"/>
      <c r="D8" s="53"/>
      <c r="E8" s="53"/>
      <c r="F8" s="53"/>
      <c r="G8" s="53"/>
      <c r="H8" s="53"/>
      <c r="I8" s="53"/>
      <c r="J8" s="53"/>
      <c r="K8" s="53"/>
      <c r="L8" s="53"/>
      <c r="M8" s="53"/>
      <c r="N8" s="53"/>
      <c r="O8" s="53"/>
      <c r="P8" s="8">
        <f>SUM(B8:G8)*4+SUM(H8:I8)*8+J8*12+SUM(K8:M8)*8+SUM(N8:O8)*12</f>
        <v>0</v>
      </c>
    </row>
    <row r="9" spans="1:17" ht="14.25" customHeight="1" x14ac:dyDescent="0.25">
      <c r="A9" s="111"/>
      <c r="B9" s="41"/>
      <c r="C9" s="41"/>
      <c r="D9" s="41"/>
      <c r="E9" s="41"/>
      <c r="F9" s="41"/>
      <c r="G9" s="41"/>
      <c r="H9" s="41"/>
      <c r="I9" s="41"/>
      <c r="J9" s="53"/>
      <c r="K9" s="53"/>
      <c r="L9" s="53"/>
      <c r="M9" s="53"/>
      <c r="N9" s="53"/>
      <c r="O9" s="41"/>
      <c r="P9" s="8">
        <f t="shared" ref="P9:P31" si="0">SUM(B9:G9)*4+SUM(H9:I9)*8+J9*12+SUM(K9:M9)*8+SUM(N9:O9)*12</f>
        <v>0</v>
      </c>
    </row>
    <row r="10" spans="1:17" ht="14.25" customHeight="1" x14ac:dyDescent="0.25">
      <c r="A10" s="111"/>
      <c r="B10" s="41"/>
      <c r="C10" s="41"/>
      <c r="D10" s="41"/>
      <c r="E10" s="41"/>
      <c r="F10" s="41"/>
      <c r="G10" s="41"/>
      <c r="H10" s="41"/>
      <c r="I10" s="41"/>
      <c r="J10" s="53"/>
      <c r="K10" s="53"/>
      <c r="L10" s="53"/>
      <c r="M10" s="53"/>
      <c r="N10" s="53"/>
      <c r="O10" s="41"/>
      <c r="P10" s="8">
        <f t="shared" si="0"/>
        <v>0</v>
      </c>
    </row>
    <row r="11" spans="1:17" ht="14.25" customHeight="1" x14ac:dyDescent="0.25">
      <c r="A11" s="111"/>
      <c r="B11" s="41"/>
      <c r="C11" s="41"/>
      <c r="D11" s="41"/>
      <c r="E11" s="41"/>
      <c r="F11" s="41"/>
      <c r="G11" s="41"/>
      <c r="H11" s="41"/>
      <c r="I11" s="41"/>
      <c r="J11" s="53"/>
      <c r="K11" s="53"/>
      <c r="L11" s="53"/>
      <c r="M11" s="53"/>
      <c r="N11" s="53"/>
      <c r="O11" s="41"/>
      <c r="P11" s="8">
        <f t="shared" si="0"/>
        <v>0</v>
      </c>
    </row>
    <row r="12" spans="1:17" ht="14.25" customHeight="1" x14ac:dyDescent="0.25">
      <c r="A12" s="111"/>
      <c r="B12" s="41"/>
      <c r="C12" s="41"/>
      <c r="D12" s="41"/>
      <c r="E12" s="41"/>
      <c r="F12" s="41"/>
      <c r="G12" s="41"/>
      <c r="H12" s="41"/>
      <c r="I12" s="41"/>
      <c r="J12" s="53"/>
      <c r="K12" s="53"/>
      <c r="L12" s="53"/>
      <c r="M12" s="53"/>
      <c r="N12" s="53"/>
      <c r="O12" s="41"/>
      <c r="P12" s="8">
        <f t="shared" si="0"/>
        <v>0</v>
      </c>
    </row>
    <row r="13" spans="1:17" ht="14.25" customHeight="1" x14ac:dyDescent="0.25">
      <c r="A13" s="111"/>
      <c r="B13" s="41"/>
      <c r="C13" s="41"/>
      <c r="D13" s="41"/>
      <c r="E13" s="41"/>
      <c r="F13" s="41"/>
      <c r="G13" s="41"/>
      <c r="H13" s="41"/>
      <c r="I13" s="41"/>
      <c r="J13" s="53"/>
      <c r="K13" s="53"/>
      <c r="L13" s="53"/>
      <c r="M13" s="53"/>
      <c r="N13" s="53"/>
      <c r="O13" s="41"/>
      <c r="P13" s="8">
        <f t="shared" si="0"/>
        <v>0</v>
      </c>
    </row>
    <row r="14" spans="1:17" ht="14.25" customHeight="1" x14ac:dyDescent="0.25">
      <c r="A14" s="111"/>
      <c r="B14" s="41"/>
      <c r="C14" s="41"/>
      <c r="D14" s="41"/>
      <c r="E14" s="41"/>
      <c r="F14" s="41"/>
      <c r="G14" s="41"/>
      <c r="H14" s="41"/>
      <c r="I14" s="41"/>
      <c r="J14" s="53"/>
      <c r="K14" s="53"/>
      <c r="L14" s="53"/>
      <c r="M14" s="53"/>
      <c r="N14" s="53"/>
      <c r="O14" s="41"/>
      <c r="P14" s="8">
        <f t="shared" si="0"/>
        <v>0</v>
      </c>
    </row>
    <row r="15" spans="1:17" ht="14.25" customHeight="1" x14ac:dyDescent="0.25">
      <c r="A15" s="111"/>
      <c r="B15" s="41"/>
      <c r="C15" s="41"/>
      <c r="D15" s="41"/>
      <c r="E15" s="41"/>
      <c r="F15" s="41"/>
      <c r="G15" s="41"/>
      <c r="H15" s="41"/>
      <c r="I15" s="41"/>
      <c r="J15" s="53"/>
      <c r="K15" s="53"/>
      <c r="L15" s="53"/>
      <c r="M15" s="53"/>
      <c r="N15" s="53"/>
      <c r="O15" s="41"/>
      <c r="P15" s="8">
        <f t="shared" si="0"/>
        <v>0</v>
      </c>
    </row>
    <row r="16" spans="1:17" ht="14.25" customHeight="1" x14ac:dyDescent="0.25">
      <c r="A16" s="111"/>
      <c r="B16" s="41"/>
      <c r="C16" s="41"/>
      <c r="D16" s="41"/>
      <c r="E16" s="41"/>
      <c r="F16" s="41"/>
      <c r="G16" s="41"/>
      <c r="H16" s="41"/>
      <c r="I16" s="41"/>
      <c r="J16" s="53"/>
      <c r="K16" s="53"/>
      <c r="L16" s="53"/>
      <c r="M16" s="53"/>
      <c r="N16" s="53"/>
      <c r="O16" s="41"/>
      <c r="P16" s="8">
        <f t="shared" si="0"/>
        <v>0</v>
      </c>
    </row>
    <row r="17" spans="1:16" ht="14.25" customHeight="1" x14ac:dyDescent="0.25">
      <c r="A17" s="111"/>
      <c r="B17" s="41"/>
      <c r="C17" s="41"/>
      <c r="D17" s="41"/>
      <c r="E17" s="41"/>
      <c r="F17" s="41"/>
      <c r="G17" s="41"/>
      <c r="H17" s="41"/>
      <c r="I17" s="41"/>
      <c r="J17" s="53"/>
      <c r="K17" s="53"/>
      <c r="L17" s="53"/>
      <c r="M17" s="53"/>
      <c r="N17" s="53"/>
      <c r="O17" s="41"/>
      <c r="P17" s="8">
        <f t="shared" si="0"/>
        <v>0</v>
      </c>
    </row>
    <row r="18" spans="1:16" ht="14.25" customHeight="1" x14ac:dyDescent="0.25">
      <c r="A18" s="111"/>
      <c r="B18" s="41"/>
      <c r="C18" s="41"/>
      <c r="D18" s="41"/>
      <c r="E18" s="41"/>
      <c r="F18" s="41"/>
      <c r="G18" s="41"/>
      <c r="H18" s="41"/>
      <c r="I18" s="41"/>
      <c r="J18" s="53"/>
      <c r="K18" s="53"/>
      <c r="L18" s="53"/>
      <c r="M18" s="53"/>
      <c r="N18" s="53"/>
      <c r="O18" s="41"/>
      <c r="P18" s="8">
        <f t="shared" si="0"/>
        <v>0</v>
      </c>
    </row>
    <row r="19" spans="1:16" ht="14.25" customHeight="1" x14ac:dyDescent="0.25">
      <c r="A19" s="111"/>
      <c r="B19" s="41"/>
      <c r="C19" s="41"/>
      <c r="D19" s="41"/>
      <c r="E19" s="41"/>
      <c r="F19" s="41"/>
      <c r="G19" s="41"/>
      <c r="H19" s="41"/>
      <c r="I19" s="41"/>
      <c r="J19" s="53"/>
      <c r="K19" s="53"/>
      <c r="L19" s="53"/>
      <c r="M19" s="53"/>
      <c r="N19" s="53"/>
      <c r="O19" s="41"/>
      <c r="P19" s="8">
        <f t="shared" si="0"/>
        <v>0</v>
      </c>
    </row>
    <row r="20" spans="1:16" ht="14.25" customHeight="1" x14ac:dyDescent="0.25">
      <c r="A20" s="111"/>
      <c r="B20" s="41"/>
      <c r="C20" s="41"/>
      <c r="D20" s="41"/>
      <c r="E20" s="41"/>
      <c r="F20" s="41"/>
      <c r="G20" s="41"/>
      <c r="H20" s="41"/>
      <c r="I20" s="41"/>
      <c r="J20" s="53"/>
      <c r="K20" s="53"/>
      <c r="L20" s="53"/>
      <c r="M20" s="53"/>
      <c r="N20" s="53"/>
      <c r="O20" s="41"/>
      <c r="P20" s="8">
        <f t="shared" si="0"/>
        <v>0</v>
      </c>
    </row>
    <row r="21" spans="1:16" ht="14.25" customHeight="1" x14ac:dyDescent="0.25">
      <c r="A21" s="111"/>
      <c r="B21" s="41"/>
      <c r="C21" s="41"/>
      <c r="D21" s="41"/>
      <c r="E21" s="41"/>
      <c r="F21" s="41"/>
      <c r="G21" s="41"/>
      <c r="H21" s="41"/>
      <c r="I21" s="41"/>
      <c r="J21" s="53"/>
      <c r="K21" s="53"/>
      <c r="L21" s="53"/>
      <c r="M21" s="53"/>
      <c r="N21" s="53"/>
      <c r="O21" s="41"/>
      <c r="P21" s="8">
        <f t="shared" si="0"/>
        <v>0</v>
      </c>
    </row>
    <row r="22" spans="1:16" ht="14.25" customHeight="1" x14ac:dyDescent="0.25">
      <c r="A22" s="111"/>
      <c r="B22" s="41"/>
      <c r="C22" s="41"/>
      <c r="D22" s="41"/>
      <c r="E22" s="41"/>
      <c r="F22" s="41"/>
      <c r="G22" s="41"/>
      <c r="H22" s="41"/>
      <c r="I22" s="41"/>
      <c r="J22" s="53"/>
      <c r="K22" s="53"/>
      <c r="L22" s="53"/>
      <c r="M22" s="53"/>
      <c r="N22" s="53"/>
      <c r="O22" s="41"/>
      <c r="P22" s="8">
        <f t="shared" si="0"/>
        <v>0</v>
      </c>
    </row>
    <row r="23" spans="1:16" ht="14.25" customHeight="1" x14ac:dyDescent="0.25">
      <c r="A23" s="111"/>
      <c r="B23" s="41"/>
      <c r="C23" s="41"/>
      <c r="D23" s="41"/>
      <c r="E23" s="41"/>
      <c r="F23" s="41"/>
      <c r="G23" s="41"/>
      <c r="H23" s="41"/>
      <c r="I23" s="41"/>
      <c r="J23" s="53"/>
      <c r="K23" s="53"/>
      <c r="L23" s="53"/>
      <c r="M23" s="53"/>
      <c r="N23" s="53"/>
      <c r="O23" s="41"/>
      <c r="P23" s="8">
        <f t="shared" si="0"/>
        <v>0</v>
      </c>
    </row>
    <row r="24" spans="1:16" ht="14.25" customHeight="1" x14ac:dyDescent="0.25">
      <c r="A24" s="111"/>
      <c r="B24" s="41"/>
      <c r="C24" s="41"/>
      <c r="D24" s="41"/>
      <c r="E24" s="41"/>
      <c r="F24" s="41"/>
      <c r="G24" s="41"/>
      <c r="H24" s="41"/>
      <c r="I24" s="41"/>
      <c r="J24" s="53"/>
      <c r="K24" s="53"/>
      <c r="L24" s="53"/>
      <c r="M24" s="53"/>
      <c r="N24" s="53"/>
      <c r="O24" s="41"/>
      <c r="P24" s="8">
        <f t="shared" si="0"/>
        <v>0</v>
      </c>
    </row>
    <row r="25" spans="1:16" ht="14.25" customHeight="1" x14ac:dyDescent="0.25">
      <c r="A25" s="111"/>
      <c r="B25" s="41"/>
      <c r="C25" s="41"/>
      <c r="D25" s="41"/>
      <c r="E25" s="41"/>
      <c r="F25" s="41"/>
      <c r="G25" s="41"/>
      <c r="H25" s="41"/>
      <c r="I25" s="41"/>
      <c r="J25" s="53"/>
      <c r="K25" s="53"/>
      <c r="L25" s="53"/>
      <c r="M25" s="53"/>
      <c r="N25" s="53"/>
      <c r="O25" s="41"/>
      <c r="P25" s="8">
        <f t="shared" si="0"/>
        <v>0</v>
      </c>
    </row>
    <row r="26" spans="1:16" ht="14.25" customHeight="1" x14ac:dyDescent="0.25">
      <c r="A26" s="111"/>
      <c r="B26" s="41"/>
      <c r="C26" s="41"/>
      <c r="D26" s="41"/>
      <c r="E26" s="41"/>
      <c r="F26" s="41"/>
      <c r="G26" s="41"/>
      <c r="H26" s="41"/>
      <c r="I26" s="41"/>
      <c r="J26" s="53"/>
      <c r="K26" s="53"/>
      <c r="L26" s="53"/>
      <c r="M26" s="53"/>
      <c r="N26" s="53"/>
      <c r="O26" s="41"/>
      <c r="P26" s="8">
        <f t="shared" si="0"/>
        <v>0</v>
      </c>
    </row>
    <row r="27" spans="1:16" ht="14.25" customHeight="1" x14ac:dyDescent="0.25">
      <c r="A27" s="111"/>
      <c r="B27" s="41"/>
      <c r="C27" s="41"/>
      <c r="D27" s="41"/>
      <c r="E27" s="41"/>
      <c r="F27" s="41"/>
      <c r="G27" s="41"/>
      <c r="H27" s="41"/>
      <c r="I27" s="41"/>
      <c r="J27" s="53"/>
      <c r="K27" s="53"/>
      <c r="L27" s="53"/>
      <c r="M27" s="53"/>
      <c r="N27" s="53"/>
      <c r="O27" s="41"/>
      <c r="P27" s="8">
        <f t="shared" si="0"/>
        <v>0</v>
      </c>
    </row>
    <row r="28" spans="1:16" ht="14.25" customHeight="1" x14ac:dyDescent="0.25">
      <c r="A28" s="111"/>
      <c r="B28" s="41"/>
      <c r="C28" s="41"/>
      <c r="D28" s="41"/>
      <c r="E28" s="41"/>
      <c r="F28" s="41"/>
      <c r="G28" s="41"/>
      <c r="H28" s="41"/>
      <c r="I28" s="41"/>
      <c r="J28" s="53"/>
      <c r="K28" s="53"/>
      <c r="L28" s="53"/>
      <c r="M28" s="53"/>
      <c r="N28" s="53"/>
      <c r="O28" s="41"/>
      <c r="P28" s="8">
        <f t="shared" si="0"/>
        <v>0</v>
      </c>
    </row>
    <row r="29" spans="1:16" ht="14.25" customHeight="1" x14ac:dyDescent="0.25">
      <c r="A29" s="111"/>
      <c r="B29" s="41"/>
      <c r="C29" s="41"/>
      <c r="D29" s="41"/>
      <c r="E29" s="41"/>
      <c r="F29" s="41"/>
      <c r="G29" s="41"/>
      <c r="H29" s="41"/>
      <c r="I29" s="41"/>
      <c r="J29" s="53"/>
      <c r="K29" s="53"/>
      <c r="L29" s="53"/>
      <c r="M29" s="53"/>
      <c r="N29" s="53"/>
      <c r="O29" s="41"/>
      <c r="P29" s="8">
        <f t="shared" si="0"/>
        <v>0</v>
      </c>
    </row>
    <row r="30" spans="1:16" ht="14.25" customHeight="1" x14ac:dyDescent="0.25">
      <c r="A30" s="111"/>
      <c r="B30" s="41"/>
      <c r="C30" s="41"/>
      <c r="D30" s="41"/>
      <c r="E30" s="41"/>
      <c r="F30" s="41"/>
      <c r="G30" s="41"/>
      <c r="H30" s="41"/>
      <c r="I30" s="41"/>
      <c r="J30" s="53"/>
      <c r="K30" s="53"/>
      <c r="L30" s="53"/>
      <c r="M30" s="53"/>
      <c r="N30" s="53"/>
      <c r="O30" s="41"/>
      <c r="P30" s="8">
        <f t="shared" si="0"/>
        <v>0</v>
      </c>
    </row>
    <row r="31" spans="1:16" ht="14.25" customHeight="1" x14ac:dyDescent="0.25">
      <c r="A31" s="111"/>
      <c r="B31" s="41"/>
      <c r="C31" s="41"/>
      <c r="D31" s="41"/>
      <c r="E31" s="41"/>
      <c r="F31" s="41"/>
      <c r="G31" s="41"/>
      <c r="H31" s="41"/>
      <c r="I31" s="41"/>
      <c r="J31" s="53"/>
      <c r="K31" s="53"/>
      <c r="L31" s="53"/>
      <c r="M31" s="53"/>
      <c r="N31" s="53"/>
      <c r="O31" s="41"/>
      <c r="P31" s="8">
        <f t="shared" si="0"/>
        <v>0</v>
      </c>
    </row>
    <row r="32" spans="1:16" ht="14.25" customHeight="1" x14ac:dyDescent="0.25">
      <c r="A32" s="24" t="s">
        <v>21</v>
      </c>
      <c r="B32" s="8">
        <f>SUM(B8:B31)</f>
        <v>0</v>
      </c>
      <c r="C32" s="8">
        <f t="shared" ref="C32:H32" si="1">SUM(C8:C31)</f>
        <v>0</v>
      </c>
      <c r="D32" s="8">
        <f t="shared" si="1"/>
        <v>0</v>
      </c>
      <c r="E32" s="8">
        <f t="shared" si="1"/>
        <v>0</v>
      </c>
      <c r="F32" s="8">
        <f t="shared" si="1"/>
        <v>0</v>
      </c>
      <c r="G32" s="8">
        <f t="shared" si="1"/>
        <v>0</v>
      </c>
      <c r="H32" s="8">
        <f t="shared" si="1"/>
        <v>0</v>
      </c>
      <c r="I32" s="8">
        <f t="shared" ref="I32:O32" si="2">SUM(I8:I31)</f>
        <v>0</v>
      </c>
      <c r="J32" s="8">
        <f t="shared" si="2"/>
        <v>0</v>
      </c>
      <c r="K32" s="8">
        <f t="shared" si="2"/>
        <v>0</v>
      </c>
      <c r="L32" s="8">
        <f t="shared" si="2"/>
        <v>0</v>
      </c>
      <c r="M32" s="8">
        <f t="shared" si="2"/>
        <v>0</v>
      </c>
      <c r="N32" s="8">
        <f t="shared" si="2"/>
        <v>0</v>
      </c>
      <c r="O32" s="8">
        <f t="shared" si="2"/>
        <v>0</v>
      </c>
      <c r="P32" s="82" t="e">
        <f>SUM(P8:P31)/COUNT(B8:B31)</f>
        <v>#DIV/0!</v>
      </c>
    </row>
    <row r="33" spans="1:16" ht="14.25" customHeight="1" x14ac:dyDescent="0.25">
      <c r="A33" s="24" t="s">
        <v>22</v>
      </c>
      <c r="B33" s="8" t="e">
        <f>B32/COUNT(B8:B31)*100</f>
        <v>#DIV/0!</v>
      </c>
      <c r="C33" s="8" t="e">
        <f t="shared" ref="C33:O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N32/COUNT(N8:N31)*100</f>
        <v>#DIV/0!</v>
      </c>
      <c r="O33" s="8" t="e">
        <f t="shared" si="3"/>
        <v>#DIV/0!</v>
      </c>
      <c r="P33" s="83"/>
    </row>
    <row r="34" spans="1:16" ht="14.25" customHeight="1" x14ac:dyDescent="0.25"/>
    <row r="35" spans="1:16" ht="14.25" customHeight="1" x14ac:dyDescent="0.25">
      <c r="A35" s="19" t="s">
        <v>12</v>
      </c>
      <c r="B35" s="59"/>
      <c r="C35" s="59"/>
      <c r="D35" s="59"/>
      <c r="E35" s="59"/>
      <c r="F35" s="59"/>
      <c r="G35" s="11"/>
      <c r="H35" s="11"/>
      <c r="I35" s="11"/>
      <c r="J35" s="11"/>
      <c r="K35" s="12"/>
      <c r="M35" s="84" t="s">
        <v>13</v>
      </c>
      <c r="N35" s="84"/>
      <c r="O35" s="84"/>
      <c r="P35" s="84"/>
    </row>
    <row r="36" spans="1:16" ht="14.25" customHeight="1" x14ac:dyDescent="0.25">
      <c r="A36" s="13"/>
      <c r="B36" s="14"/>
      <c r="C36" s="14"/>
      <c r="D36" s="14"/>
      <c r="E36" s="14"/>
      <c r="F36" s="14"/>
      <c r="G36" s="14"/>
      <c r="H36" s="14"/>
      <c r="I36" s="14"/>
      <c r="J36" s="14"/>
      <c r="K36" s="15"/>
      <c r="M36" s="85" t="s">
        <v>14</v>
      </c>
      <c r="N36" s="85"/>
      <c r="O36" s="86"/>
      <c r="P36" s="86"/>
    </row>
    <row r="37" spans="1:16" ht="14.25" customHeight="1" x14ac:dyDescent="0.25">
      <c r="A37" s="13"/>
      <c r="B37" s="14"/>
      <c r="C37" s="14"/>
      <c r="D37" s="14"/>
      <c r="E37" s="14"/>
      <c r="F37" s="14"/>
      <c r="G37" s="14"/>
      <c r="H37" s="14"/>
      <c r="I37" s="14"/>
      <c r="J37" s="14"/>
      <c r="K37" s="15"/>
      <c r="M37" s="87" t="s">
        <v>15</v>
      </c>
      <c r="N37" s="87"/>
      <c r="O37" s="86"/>
      <c r="P37" s="86"/>
    </row>
    <row r="38" spans="1:16" ht="14.25" customHeight="1" x14ac:dyDescent="0.25">
      <c r="A38" s="13"/>
      <c r="B38" s="14"/>
      <c r="C38" s="14"/>
      <c r="D38" s="14"/>
      <c r="E38" s="14"/>
      <c r="F38" s="14"/>
      <c r="G38" s="14"/>
      <c r="H38" s="14"/>
      <c r="I38" s="14"/>
      <c r="J38" s="14"/>
      <c r="K38" s="15"/>
      <c r="M38" s="89" t="s">
        <v>16</v>
      </c>
      <c r="N38" s="89"/>
      <c r="O38" s="86"/>
      <c r="P38" s="86"/>
    </row>
    <row r="39" spans="1:16" ht="14.25" customHeight="1" x14ac:dyDescent="0.25">
      <c r="A39" s="13"/>
      <c r="B39" s="14"/>
      <c r="C39" s="14"/>
      <c r="D39" s="14"/>
      <c r="E39" s="14"/>
      <c r="F39" s="14"/>
      <c r="G39" s="14"/>
      <c r="H39" s="14"/>
      <c r="I39" s="14"/>
      <c r="J39" s="14"/>
      <c r="K39" s="15"/>
      <c r="M39" s="90" t="s">
        <v>17</v>
      </c>
      <c r="N39" s="90"/>
      <c r="O39" s="86"/>
      <c r="P39" s="86"/>
    </row>
    <row r="40" spans="1:16" ht="14.25" customHeight="1" x14ac:dyDescent="0.25">
      <c r="A40" s="13"/>
      <c r="B40" s="14"/>
      <c r="C40" s="14"/>
      <c r="D40" s="14"/>
      <c r="E40" s="14"/>
      <c r="F40" s="14"/>
      <c r="G40" s="14"/>
      <c r="H40" s="14"/>
      <c r="I40" s="14"/>
      <c r="J40" s="14"/>
      <c r="K40" s="15"/>
      <c r="M40" s="91" t="s">
        <v>18</v>
      </c>
      <c r="N40" s="91"/>
      <c r="O40" s="86"/>
      <c r="P40" s="86"/>
    </row>
    <row r="41" spans="1:16" ht="14.25" customHeight="1" x14ac:dyDescent="0.25">
      <c r="A41" s="16"/>
      <c r="B41" s="17"/>
      <c r="C41" s="17"/>
      <c r="D41" s="17"/>
      <c r="E41" s="17"/>
      <c r="F41" s="17"/>
      <c r="G41" s="17"/>
      <c r="H41" s="17"/>
      <c r="I41" s="17"/>
      <c r="J41" s="17"/>
      <c r="K41" s="18"/>
      <c r="M41" s="88" t="s">
        <v>19</v>
      </c>
      <c r="N41" s="88"/>
      <c r="O41" s="86"/>
      <c r="P41" s="86"/>
    </row>
  </sheetData>
  <mergeCells count="14">
    <mergeCell ref="P32:P33"/>
    <mergeCell ref="M35:P35"/>
    <mergeCell ref="M36:N36"/>
    <mergeCell ref="O36:P36"/>
    <mergeCell ref="M37:N37"/>
    <mergeCell ref="O37:P37"/>
    <mergeCell ref="M41:N41"/>
    <mergeCell ref="O41:P41"/>
    <mergeCell ref="M38:N38"/>
    <mergeCell ref="O38:P38"/>
    <mergeCell ref="M39:N39"/>
    <mergeCell ref="O39:P39"/>
    <mergeCell ref="M40:N40"/>
    <mergeCell ref="O40:P40"/>
  </mergeCells>
  <conditionalFormatting sqref="P8:P31">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conditionalFormatting sqref="B33:O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159</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39"/>
      <c r="K4" s="39"/>
      <c r="L4" s="43"/>
      <c r="M4" s="43"/>
      <c r="N4" s="43"/>
      <c r="O4" s="39"/>
      <c r="P4" s="43"/>
      <c r="Q4" s="39"/>
    </row>
    <row r="5" spans="1:17" ht="10.5" customHeight="1" x14ac:dyDescent="0.2">
      <c r="A5" s="10"/>
      <c r="B5" s="43"/>
      <c r="C5" s="43"/>
      <c r="D5" s="43"/>
      <c r="E5" s="43"/>
      <c r="F5" s="43"/>
      <c r="G5" s="43"/>
      <c r="H5" s="43"/>
      <c r="I5" s="43"/>
      <c r="J5" s="43"/>
      <c r="K5" s="43"/>
      <c r="L5" s="43"/>
      <c r="M5" s="43"/>
      <c r="N5" s="43"/>
      <c r="O5" s="43"/>
      <c r="P5" s="39"/>
    </row>
    <row r="6" spans="1:17" s="22" customFormat="1" ht="10.5" customHeight="1" x14ac:dyDescent="0.25">
      <c r="A6" s="29"/>
      <c r="B6" s="20" t="s">
        <v>135</v>
      </c>
      <c r="C6" s="20" t="s">
        <v>135</v>
      </c>
      <c r="D6" s="20" t="s">
        <v>137</v>
      </c>
      <c r="E6" s="56" t="s">
        <v>134</v>
      </c>
      <c r="F6" s="56" t="s">
        <v>134</v>
      </c>
      <c r="G6" s="56" t="s">
        <v>134</v>
      </c>
      <c r="H6" s="56" t="s">
        <v>134</v>
      </c>
      <c r="I6" s="20" t="s">
        <v>135</v>
      </c>
      <c r="J6" s="20" t="s">
        <v>137</v>
      </c>
      <c r="K6" s="56" t="s">
        <v>136</v>
      </c>
      <c r="L6" s="20" t="s">
        <v>137</v>
      </c>
      <c r="M6" s="20" t="s">
        <v>137</v>
      </c>
      <c r="N6" s="56" t="s">
        <v>136</v>
      </c>
      <c r="O6" s="56" t="s">
        <v>136</v>
      </c>
      <c r="P6" s="20"/>
    </row>
    <row r="7" spans="1:17"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7" t="s">
        <v>11</v>
      </c>
    </row>
    <row r="8" spans="1:17" ht="14.25" customHeight="1" x14ac:dyDescent="0.25">
      <c r="A8" s="111"/>
      <c r="B8" s="41"/>
      <c r="C8" s="53"/>
      <c r="D8" s="53"/>
      <c r="E8" s="53"/>
      <c r="F8" s="53"/>
      <c r="G8" s="53"/>
      <c r="H8" s="53"/>
      <c r="I8" s="53"/>
      <c r="J8" s="53"/>
      <c r="K8" s="53"/>
      <c r="L8" s="53"/>
      <c r="M8" s="53"/>
      <c r="N8" s="53"/>
      <c r="O8" s="53"/>
      <c r="P8" s="8">
        <f>SUM(B8:G8)*4+SUM(H8:I8)*8+J8*8+SUM(K8:M8)*12+SUM(N8:O8)*8</f>
        <v>0</v>
      </c>
    </row>
    <row r="9" spans="1:17" ht="14.25" customHeight="1" x14ac:dyDescent="0.25">
      <c r="A9" s="111"/>
      <c r="B9" s="41"/>
      <c r="C9" s="41"/>
      <c r="D9" s="41"/>
      <c r="E9" s="41"/>
      <c r="F9" s="41"/>
      <c r="G9" s="41"/>
      <c r="H9" s="41"/>
      <c r="I9" s="41"/>
      <c r="J9" s="53"/>
      <c r="K9" s="53"/>
      <c r="L9" s="53"/>
      <c r="M9" s="53"/>
      <c r="N9" s="53"/>
      <c r="O9" s="41"/>
      <c r="P9" s="8">
        <f t="shared" ref="P9:P31" si="0">SUM(B9:G9)*4+SUM(H9:I9)*8+J9*8+SUM(K9:M9)*12+SUM(N9:O9)*8</f>
        <v>0</v>
      </c>
    </row>
    <row r="10" spans="1:17" ht="14.25" customHeight="1" x14ac:dyDescent="0.25">
      <c r="A10" s="111"/>
      <c r="B10" s="41"/>
      <c r="C10" s="41"/>
      <c r="D10" s="41"/>
      <c r="E10" s="41"/>
      <c r="F10" s="41"/>
      <c r="G10" s="41"/>
      <c r="H10" s="41"/>
      <c r="I10" s="41"/>
      <c r="J10" s="53"/>
      <c r="K10" s="53"/>
      <c r="L10" s="53"/>
      <c r="M10" s="53"/>
      <c r="N10" s="53"/>
      <c r="O10" s="41"/>
      <c r="P10" s="8">
        <f t="shared" si="0"/>
        <v>0</v>
      </c>
    </row>
    <row r="11" spans="1:17" ht="14.25" customHeight="1" x14ac:dyDescent="0.25">
      <c r="A11" s="111"/>
      <c r="B11" s="41"/>
      <c r="C11" s="41"/>
      <c r="D11" s="41"/>
      <c r="E11" s="41"/>
      <c r="F11" s="41"/>
      <c r="G11" s="41"/>
      <c r="H11" s="41"/>
      <c r="I11" s="41"/>
      <c r="J11" s="53"/>
      <c r="K11" s="53"/>
      <c r="L11" s="53"/>
      <c r="M11" s="53"/>
      <c r="N11" s="53"/>
      <c r="O11" s="41"/>
      <c r="P11" s="8">
        <f t="shared" si="0"/>
        <v>0</v>
      </c>
    </row>
    <row r="12" spans="1:17" ht="14.25" customHeight="1" x14ac:dyDescent="0.25">
      <c r="A12" s="111"/>
      <c r="B12" s="41"/>
      <c r="C12" s="41"/>
      <c r="D12" s="41"/>
      <c r="E12" s="41"/>
      <c r="F12" s="41"/>
      <c r="G12" s="41"/>
      <c r="H12" s="41"/>
      <c r="I12" s="41"/>
      <c r="J12" s="53"/>
      <c r="K12" s="53"/>
      <c r="L12" s="53"/>
      <c r="M12" s="53"/>
      <c r="N12" s="53"/>
      <c r="O12" s="41"/>
      <c r="P12" s="8">
        <f t="shared" si="0"/>
        <v>0</v>
      </c>
    </row>
    <row r="13" spans="1:17" ht="14.25" customHeight="1" x14ac:dyDescent="0.25">
      <c r="A13" s="111"/>
      <c r="B13" s="41"/>
      <c r="C13" s="41"/>
      <c r="D13" s="41"/>
      <c r="E13" s="41"/>
      <c r="F13" s="41"/>
      <c r="G13" s="41"/>
      <c r="H13" s="41"/>
      <c r="I13" s="41"/>
      <c r="J13" s="53"/>
      <c r="K13" s="53"/>
      <c r="L13" s="53"/>
      <c r="M13" s="53"/>
      <c r="N13" s="53"/>
      <c r="O13" s="41"/>
      <c r="P13" s="8">
        <f t="shared" si="0"/>
        <v>0</v>
      </c>
    </row>
    <row r="14" spans="1:17" ht="14.25" customHeight="1" x14ac:dyDescent="0.25">
      <c r="A14" s="111"/>
      <c r="B14" s="41"/>
      <c r="C14" s="41"/>
      <c r="D14" s="41"/>
      <c r="E14" s="41"/>
      <c r="F14" s="41"/>
      <c r="G14" s="41"/>
      <c r="H14" s="41"/>
      <c r="I14" s="41"/>
      <c r="J14" s="53"/>
      <c r="K14" s="53"/>
      <c r="L14" s="53"/>
      <c r="M14" s="53"/>
      <c r="N14" s="53"/>
      <c r="O14" s="41"/>
      <c r="P14" s="8">
        <f t="shared" si="0"/>
        <v>0</v>
      </c>
    </row>
    <row r="15" spans="1:17" ht="14.25" customHeight="1" x14ac:dyDescent="0.25">
      <c r="A15" s="111"/>
      <c r="B15" s="41"/>
      <c r="C15" s="41"/>
      <c r="D15" s="41"/>
      <c r="E15" s="41"/>
      <c r="F15" s="41"/>
      <c r="G15" s="41"/>
      <c r="H15" s="41"/>
      <c r="I15" s="41"/>
      <c r="J15" s="53"/>
      <c r="K15" s="53"/>
      <c r="L15" s="53"/>
      <c r="M15" s="53"/>
      <c r="N15" s="53"/>
      <c r="O15" s="41"/>
      <c r="P15" s="8">
        <f t="shared" si="0"/>
        <v>0</v>
      </c>
    </row>
    <row r="16" spans="1:17" ht="14.25" customHeight="1" x14ac:dyDescent="0.25">
      <c r="A16" s="111"/>
      <c r="B16" s="41"/>
      <c r="C16" s="76"/>
      <c r="D16" s="76"/>
      <c r="E16" s="76"/>
      <c r="F16" s="76"/>
      <c r="G16" s="76"/>
      <c r="H16" s="76"/>
      <c r="I16" s="76"/>
      <c r="J16" s="76"/>
      <c r="K16" s="76"/>
      <c r="L16" s="76"/>
      <c r="M16" s="76"/>
      <c r="N16" s="76"/>
      <c r="O16" s="76"/>
      <c r="P16" s="8">
        <f t="shared" si="0"/>
        <v>0</v>
      </c>
    </row>
    <row r="17" spans="1:16" ht="14.25" customHeight="1" x14ac:dyDescent="0.25">
      <c r="A17" s="111"/>
      <c r="B17" s="41"/>
      <c r="C17" s="41"/>
      <c r="D17" s="41"/>
      <c r="E17" s="41"/>
      <c r="F17" s="41"/>
      <c r="G17" s="41"/>
      <c r="H17" s="41"/>
      <c r="I17" s="41"/>
      <c r="J17" s="53"/>
      <c r="K17" s="53"/>
      <c r="L17" s="53"/>
      <c r="M17" s="53"/>
      <c r="N17" s="53"/>
      <c r="O17" s="41"/>
      <c r="P17" s="8">
        <f t="shared" si="0"/>
        <v>0</v>
      </c>
    </row>
    <row r="18" spans="1:16" ht="14.25" customHeight="1" x14ac:dyDescent="0.25">
      <c r="A18" s="111"/>
      <c r="B18" s="41"/>
      <c r="C18" s="41"/>
      <c r="D18" s="41"/>
      <c r="E18" s="41"/>
      <c r="F18" s="41"/>
      <c r="G18" s="41"/>
      <c r="H18" s="41"/>
      <c r="I18" s="41"/>
      <c r="J18" s="53"/>
      <c r="K18" s="53"/>
      <c r="L18" s="53"/>
      <c r="M18" s="53"/>
      <c r="N18" s="53"/>
      <c r="O18" s="41"/>
      <c r="P18" s="8">
        <f t="shared" si="0"/>
        <v>0</v>
      </c>
    </row>
    <row r="19" spans="1:16" ht="14.25" customHeight="1" x14ac:dyDescent="0.25">
      <c r="A19" s="111"/>
      <c r="B19" s="41"/>
      <c r="C19" s="41"/>
      <c r="D19" s="41"/>
      <c r="E19" s="41"/>
      <c r="F19" s="41"/>
      <c r="G19" s="41"/>
      <c r="H19" s="41"/>
      <c r="I19" s="41"/>
      <c r="J19" s="53"/>
      <c r="K19" s="53"/>
      <c r="L19" s="53"/>
      <c r="M19" s="53"/>
      <c r="N19" s="53"/>
      <c r="O19" s="41"/>
      <c r="P19" s="8">
        <f t="shared" si="0"/>
        <v>0</v>
      </c>
    </row>
    <row r="20" spans="1:16" ht="14.25" customHeight="1" x14ac:dyDescent="0.25">
      <c r="A20" s="111"/>
      <c r="B20" s="41"/>
      <c r="C20" s="41"/>
      <c r="D20" s="41"/>
      <c r="E20" s="41"/>
      <c r="F20" s="41"/>
      <c r="G20" s="41"/>
      <c r="H20" s="41"/>
      <c r="I20" s="41"/>
      <c r="J20" s="53"/>
      <c r="K20" s="53"/>
      <c r="L20" s="53"/>
      <c r="M20" s="53"/>
      <c r="N20" s="53"/>
      <c r="O20" s="41"/>
      <c r="P20" s="8">
        <f t="shared" si="0"/>
        <v>0</v>
      </c>
    </row>
    <row r="21" spans="1:16" ht="14.25" customHeight="1" x14ac:dyDescent="0.25">
      <c r="A21" s="111"/>
      <c r="B21" s="41"/>
      <c r="C21" s="41"/>
      <c r="D21" s="41"/>
      <c r="E21" s="41"/>
      <c r="F21" s="41"/>
      <c r="G21" s="41"/>
      <c r="H21" s="41"/>
      <c r="I21" s="41"/>
      <c r="J21" s="53"/>
      <c r="K21" s="53"/>
      <c r="L21" s="53"/>
      <c r="M21" s="53"/>
      <c r="N21" s="53"/>
      <c r="O21" s="41"/>
      <c r="P21" s="8">
        <f t="shared" si="0"/>
        <v>0</v>
      </c>
    </row>
    <row r="22" spans="1:16" ht="14.25" customHeight="1" x14ac:dyDescent="0.25">
      <c r="A22" s="111"/>
      <c r="B22" s="41"/>
      <c r="C22" s="41"/>
      <c r="D22" s="41"/>
      <c r="E22" s="41"/>
      <c r="F22" s="41"/>
      <c r="G22" s="41"/>
      <c r="H22" s="41"/>
      <c r="I22" s="41"/>
      <c r="J22" s="53"/>
      <c r="K22" s="53"/>
      <c r="L22" s="53"/>
      <c r="M22" s="53"/>
      <c r="N22" s="53"/>
      <c r="O22" s="41"/>
      <c r="P22" s="8">
        <f t="shared" si="0"/>
        <v>0</v>
      </c>
    </row>
    <row r="23" spans="1:16" ht="14.25" customHeight="1" x14ac:dyDescent="0.25">
      <c r="A23" s="111"/>
      <c r="B23" s="41"/>
      <c r="C23" s="41"/>
      <c r="D23" s="41"/>
      <c r="E23" s="41"/>
      <c r="F23" s="41"/>
      <c r="G23" s="41"/>
      <c r="H23" s="41"/>
      <c r="I23" s="41"/>
      <c r="J23" s="53"/>
      <c r="K23" s="53"/>
      <c r="L23" s="53"/>
      <c r="M23" s="53"/>
      <c r="N23" s="53"/>
      <c r="O23" s="41"/>
      <c r="P23" s="8">
        <f t="shared" si="0"/>
        <v>0</v>
      </c>
    </row>
    <row r="24" spans="1:16" ht="14.25" customHeight="1" x14ac:dyDescent="0.25">
      <c r="A24" s="111"/>
      <c r="B24" s="41"/>
      <c r="C24" s="41"/>
      <c r="D24" s="41"/>
      <c r="E24" s="41"/>
      <c r="F24" s="41"/>
      <c r="G24" s="41"/>
      <c r="H24" s="41"/>
      <c r="I24" s="41"/>
      <c r="J24" s="53"/>
      <c r="K24" s="53"/>
      <c r="L24" s="53"/>
      <c r="M24" s="53"/>
      <c r="N24" s="53"/>
      <c r="O24" s="41"/>
      <c r="P24" s="8">
        <f t="shared" si="0"/>
        <v>0</v>
      </c>
    </row>
    <row r="25" spans="1:16" ht="14.25" customHeight="1" x14ac:dyDescent="0.25">
      <c r="A25" s="111"/>
      <c r="B25" s="41"/>
      <c r="C25" s="41"/>
      <c r="D25" s="41"/>
      <c r="E25" s="41"/>
      <c r="F25" s="41"/>
      <c r="G25" s="41"/>
      <c r="H25" s="41"/>
      <c r="I25" s="41"/>
      <c r="J25" s="53"/>
      <c r="K25" s="53"/>
      <c r="L25" s="53"/>
      <c r="M25" s="53"/>
      <c r="N25" s="53"/>
      <c r="O25" s="41"/>
      <c r="P25" s="8">
        <f t="shared" si="0"/>
        <v>0</v>
      </c>
    </row>
    <row r="26" spans="1:16" ht="14.25" customHeight="1" x14ac:dyDescent="0.25">
      <c r="A26" s="111"/>
      <c r="B26" s="41"/>
      <c r="C26" s="41"/>
      <c r="D26" s="41"/>
      <c r="E26" s="41"/>
      <c r="F26" s="41"/>
      <c r="G26" s="41"/>
      <c r="H26" s="41"/>
      <c r="I26" s="41"/>
      <c r="J26" s="53"/>
      <c r="K26" s="53"/>
      <c r="L26" s="53"/>
      <c r="M26" s="53"/>
      <c r="N26" s="53"/>
      <c r="O26" s="41"/>
      <c r="P26" s="8">
        <f t="shared" si="0"/>
        <v>0</v>
      </c>
    </row>
    <row r="27" spans="1:16" ht="14.25" customHeight="1" x14ac:dyDescent="0.25">
      <c r="A27" s="111"/>
      <c r="B27" s="41"/>
      <c r="C27" s="41"/>
      <c r="D27" s="41"/>
      <c r="E27" s="41"/>
      <c r="F27" s="41"/>
      <c r="G27" s="41"/>
      <c r="H27" s="41"/>
      <c r="I27" s="41"/>
      <c r="J27" s="53"/>
      <c r="K27" s="53"/>
      <c r="L27" s="53"/>
      <c r="M27" s="53"/>
      <c r="N27" s="53"/>
      <c r="O27" s="41"/>
      <c r="P27" s="8">
        <f t="shared" si="0"/>
        <v>0</v>
      </c>
    </row>
    <row r="28" spans="1:16" ht="14.25" customHeight="1" x14ac:dyDescent="0.25">
      <c r="A28" s="111"/>
      <c r="B28" s="41"/>
      <c r="C28" s="41"/>
      <c r="D28" s="41"/>
      <c r="E28" s="41"/>
      <c r="F28" s="41"/>
      <c r="G28" s="41"/>
      <c r="H28" s="41"/>
      <c r="I28" s="41"/>
      <c r="J28" s="53"/>
      <c r="K28" s="53"/>
      <c r="L28" s="53"/>
      <c r="M28" s="53"/>
      <c r="N28" s="53"/>
      <c r="O28" s="41"/>
      <c r="P28" s="8">
        <f t="shared" si="0"/>
        <v>0</v>
      </c>
    </row>
    <row r="29" spans="1:16" ht="14.25" customHeight="1" x14ac:dyDescent="0.25">
      <c r="A29" s="111"/>
      <c r="B29" s="41"/>
      <c r="C29" s="41"/>
      <c r="D29" s="41"/>
      <c r="E29" s="41"/>
      <c r="F29" s="41"/>
      <c r="G29" s="41"/>
      <c r="H29" s="41"/>
      <c r="I29" s="41"/>
      <c r="J29" s="53"/>
      <c r="K29" s="53"/>
      <c r="L29" s="53"/>
      <c r="M29" s="53"/>
      <c r="N29" s="53"/>
      <c r="O29" s="41"/>
      <c r="P29" s="8">
        <f t="shared" si="0"/>
        <v>0</v>
      </c>
    </row>
    <row r="30" spans="1:16" ht="14.25" customHeight="1" x14ac:dyDescent="0.25">
      <c r="A30" s="111"/>
      <c r="B30" s="41"/>
      <c r="C30" s="41"/>
      <c r="D30" s="41"/>
      <c r="E30" s="41"/>
      <c r="F30" s="41"/>
      <c r="G30" s="41"/>
      <c r="H30" s="41"/>
      <c r="I30" s="41"/>
      <c r="J30" s="53"/>
      <c r="K30" s="53"/>
      <c r="L30" s="53"/>
      <c r="M30" s="53"/>
      <c r="N30" s="53"/>
      <c r="O30" s="41"/>
      <c r="P30" s="8">
        <f t="shared" si="0"/>
        <v>0</v>
      </c>
    </row>
    <row r="31" spans="1:16" ht="14.25" customHeight="1" x14ac:dyDescent="0.25">
      <c r="A31" s="111"/>
      <c r="B31" s="41"/>
      <c r="C31" s="41"/>
      <c r="D31" s="41"/>
      <c r="E31" s="41"/>
      <c r="F31" s="41"/>
      <c r="G31" s="41"/>
      <c r="H31" s="41"/>
      <c r="I31" s="41"/>
      <c r="J31" s="53"/>
      <c r="K31" s="53"/>
      <c r="L31" s="53"/>
      <c r="M31" s="53"/>
      <c r="N31" s="53"/>
      <c r="O31" s="41"/>
      <c r="P31" s="8">
        <f t="shared" si="0"/>
        <v>0</v>
      </c>
    </row>
    <row r="32" spans="1:16" ht="14.25" customHeight="1" x14ac:dyDescent="0.25">
      <c r="A32" s="24" t="s">
        <v>21</v>
      </c>
      <c r="B32" s="8">
        <f>SUM(B8:B31)</f>
        <v>0</v>
      </c>
      <c r="C32" s="8">
        <f t="shared" ref="C32:I32" si="1">SUM(C8:C31)</f>
        <v>0</v>
      </c>
      <c r="D32" s="8">
        <f t="shared" si="1"/>
        <v>0</v>
      </c>
      <c r="E32" s="8">
        <f t="shared" si="1"/>
        <v>0</v>
      </c>
      <c r="F32" s="8">
        <f t="shared" si="1"/>
        <v>0</v>
      </c>
      <c r="G32" s="8">
        <f t="shared" si="1"/>
        <v>0</v>
      </c>
      <c r="H32" s="8">
        <f t="shared" si="1"/>
        <v>0</v>
      </c>
      <c r="I32" s="8">
        <f t="shared" si="1"/>
        <v>0</v>
      </c>
      <c r="J32" s="8">
        <f t="shared" ref="J32:O32" si="2">SUM(J8:J31)</f>
        <v>0</v>
      </c>
      <c r="K32" s="8">
        <f t="shared" si="2"/>
        <v>0</v>
      </c>
      <c r="L32" s="8">
        <f t="shared" si="2"/>
        <v>0</v>
      </c>
      <c r="M32" s="8">
        <f t="shared" si="2"/>
        <v>0</v>
      </c>
      <c r="N32" s="8">
        <f t="shared" si="2"/>
        <v>0</v>
      </c>
      <c r="O32" s="8">
        <f t="shared" si="2"/>
        <v>0</v>
      </c>
      <c r="P32" s="82" t="e">
        <f>SUM(P8:P31)/COUNT(B8:B31)</f>
        <v>#DIV/0!</v>
      </c>
    </row>
    <row r="33" spans="1:16" ht="14.25" customHeight="1" x14ac:dyDescent="0.25">
      <c r="A33" s="24" t="s">
        <v>22</v>
      </c>
      <c r="B33" s="8" t="e">
        <f>B32/COUNT(B8:B31)*100</f>
        <v>#DIV/0!</v>
      </c>
      <c r="C33" s="8" t="e">
        <f>C32/COUNT(C8:C31)*100</f>
        <v>#DIV/0!</v>
      </c>
      <c r="D33" s="8" t="e">
        <f t="shared" ref="D33:O33" si="3">D32/COUNT(D8:D31)*100</f>
        <v>#DIV/0!</v>
      </c>
      <c r="E33" s="8" t="e">
        <f t="shared" si="3"/>
        <v>#DIV/0!</v>
      </c>
      <c r="F33" s="8" t="e">
        <f t="shared" si="3"/>
        <v>#DIV/0!</v>
      </c>
      <c r="G33" s="8" t="e">
        <f>G32/COUNT(G8:G31)*100</f>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3"/>
    </row>
    <row r="34" spans="1:16" ht="14.25" customHeight="1" x14ac:dyDescent="0.25"/>
    <row r="35" spans="1:16" ht="14.25" customHeight="1" x14ac:dyDescent="0.25">
      <c r="A35" s="19" t="s">
        <v>12</v>
      </c>
      <c r="B35" s="11"/>
      <c r="C35" s="11"/>
      <c r="D35" s="11"/>
      <c r="E35" s="11"/>
      <c r="F35" s="11"/>
      <c r="G35" s="11"/>
      <c r="H35" s="11"/>
      <c r="I35" s="11"/>
      <c r="J35" s="11"/>
      <c r="K35" s="12"/>
      <c r="M35" s="84" t="s">
        <v>13</v>
      </c>
      <c r="N35" s="84"/>
      <c r="O35" s="84"/>
      <c r="P35" s="84"/>
    </row>
    <row r="36" spans="1:16" ht="14.25" customHeight="1" x14ac:dyDescent="0.25">
      <c r="A36" s="13"/>
      <c r="B36" s="14"/>
      <c r="C36" s="14"/>
      <c r="D36" s="14"/>
      <c r="E36" s="14"/>
      <c r="F36" s="14"/>
      <c r="G36" s="14"/>
      <c r="H36" s="14"/>
      <c r="I36" s="14"/>
      <c r="J36" s="14"/>
      <c r="K36" s="15"/>
      <c r="M36" s="85" t="s">
        <v>14</v>
      </c>
      <c r="N36" s="85"/>
      <c r="O36" s="86"/>
      <c r="P36" s="86"/>
    </row>
    <row r="37" spans="1:16" ht="14.25" customHeight="1" x14ac:dyDescent="0.25">
      <c r="A37" s="13"/>
      <c r="B37" s="14"/>
      <c r="C37" s="14"/>
      <c r="D37" s="14"/>
      <c r="E37" s="14"/>
      <c r="F37" s="14"/>
      <c r="G37" s="14"/>
      <c r="H37" s="14"/>
      <c r="I37" s="14"/>
      <c r="J37" s="14"/>
      <c r="K37" s="15"/>
      <c r="M37" s="87" t="s">
        <v>15</v>
      </c>
      <c r="N37" s="87"/>
      <c r="O37" s="86"/>
      <c r="P37" s="86"/>
    </row>
    <row r="38" spans="1:16" ht="14.25" customHeight="1" x14ac:dyDescent="0.25">
      <c r="A38" s="13"/>
      <c r="B38" s="14"/>
      <c r="C38" s="14"/>
      <c r="D38" s="14"/>
      <c r="E38" s="14"/>
      <c r="F38" s="14"/>
      <c r="G38" s="14"/>
      <c r="H38" s="14"/>
      <c r="I38" s="14"/>
      <c r="J38" s="14"/>
      <c r="K38" s="15"/>
      <c r="M38" s="89" t="s">
        <v>16</v>
      </c>
      <c r="N38" s="89"/>
      <c r="O38" s="86"/>
      <c r="P38" s="86"/>
    </row>
    <row r="39" spans="1:16" ht="14.25" customHeight="1" x14ac:dyDescent="0.25">
      <c r="A39" s="13"/>
      <c r="B39" s="14"/>
      <c r="C39" s="14"/>
      <c r="D39" s="14"/>
      <c r="E39" s="14"/>
      <c r="F39" s="14"/>
      <c r="G39" s="14"/>
      <c r="H39" s="14"/>
      <c r="I39" s="14"/>
      <c r="J39" s="14"/>
      <c r="K39" s="15"/>
      <c r="M39" s="90" t="s">
        <v>17</v>
      </c>
      <c r="N39" s="90"/>
      <c r="O39" s="86"/>
      <c r="P39" s="86"/>
    </row>
    <row r="40" spans="1:16" ht="14.25" customHeight="1" x14ac:dyDescent="0.25">
      <c r="A40" s="13"/>
      <c r="B40" s="14"/>
      <c r="C40" s="14"/>
      <c r="D40" s="14"/>
      <c r="E40" s="14"/>
      <c r="F40" s="14"/>
      <c r="G40" s="14"/>
      <c r="H40" s="14"/>
      <c r="I40" s="14"/>
      <c r="J40" s="14"/>
      <c r="K40" s="15"/>
      <c r="M40" s="91" t="s">
        <v>18</v>
      </c>
      <c r="N40" s="91"/>
      <c r="O40" s="86"/>
      <c r="P40" s="86"/>
    </row>
    <row r="41" spans="1:16" ht="14.25" customHeight="1" x14ac:dyDescent="0.25">
      <c r="A41" s="16"/>
      <c r="B41" s="17"/>
      <c r="C41" s="17"/>
      <c r="D41" s="17"/>
      <c r="E41" s="17"/>
      <c r="F41" s="17"/>
      <c r="G41" s="17"/>
      <c r="H41" s="17"/>
      <c r="I41" s="17"/>
      <c r="J41" s="17"/>
      <c r="K41" s="18"/>
      <c r="M41" s="88" t="s">
        <v>19</v>
      </c>
      <c r="N41" s="88"/>
      <c r="O41" s="86"/>
      <c r="P41" s="86"/>
    </row>
    <row r="42" spans="1:16" ht="14.25" customHeight="1" x14ac:dyDescent="0.25"/>
    <row r="43" spans="1:16" ht="14.25" customHeight="1" x14ac:dyDescent="0.25"/>
    <row r="44" spans="1:16" ht="14.25" customHeight="1" x14ac:dyDescent="0.25"/>
    <row r="45" spans="1:16" ht="14.25" customHeight="1" x14ac:dyDescent="0.25"/>
    <row r="46" spans="1:16" ht="14.25" customHeight="1" x14ac:dyDescent="0.25"/>
    <row r="47" spans="1:16" ht="14.25" customHeight="1" x14ac:dyDescent="0.25"/>
    <row r="48" spans="1:16"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sheetData>
  <mergeCells count="14">
    <mergeCell ref="P32:P33"/>
    <mergeCell ref="M35:P35"/>
    <mergeCell ref="M36:N36"/>
    <mergeCell ref="O36:P36"/>
    <mergeCell ref="M40:N40"/>
    <mergeCell ref="O40:P40"/>
    <mergeCell ref="M41:N41"/>
    <mergeCell ref="O41:P41"/>
    <mergeCell ref="M37:N37"/>
    <mergeCell ref="O37:P37"/>
    <mergeCell ref="M38:N38"/>
    <mergeCell ref="O38:P38"/>
    <mergeCell ref="M39:N39"/>
    <mergeCell ref="O39:P39"/>
  </mergeCells>
  <conditionalFormatting sqref="P8:P31">
    <cfRule type="cellIs" dxfId="29" priority="7" operator="greaterThanOrEqual">
      <formula>90</formula>
    </cfRule>
    <cfRule type="cellIs" dxfId="28" priority="8" operator="between">
      <formula>80</formula>
      <formula>89.99</formula>
    </cfRule>
    <cfRule type="cellIs" dxfId="27" priority="9" operator="between">
      <formula>70</formula>
      <formula>79.99</formula>
    </cfRule>
    <cfRule type="cellIs" dxfId="26" priority="10" operator="between">
      <formula>60</formula>
      <formula>69.99</formula>
    </cfRule>
    <cfRule type="cellIs" dxfId="25" priority="11" operator="between">
      <formula>50</formula>
      <formula>59.99</formula>
    </cfRule>
    <cfRule type="cellIs" dxfId="24" priority="12" operator="lessThanOrEqual">
      <formula>49.99</formula>
    </cfRule>
  </conditionalFormatting>
  <conditionalFormatting sqref="B33:O33">
    <cfRule type="cellIs" dxfId="23" priority="1" operator="greaterThanOrEqual">
      <formula>90</formula>
    </cfRule>
    <cfRule type="cellIs" dxfId="22" priority="2" operator="between">
      <formula>80</formula>
      <formula>89.99</formula>
    </cfRule>
    <cfRule type="cellIs" dxfId="21" priority="3" operator="between">
      <formula>70</formula>
      <formula>79.99</formula>
    </cfRule>
    <cfRule type="cellIs" dxfId="20" priority="4" operator="between">
      <formula>60</formula>
      <formula>69.99</formula>
    </cfRule>
    <cfRule type="cellIs" dxfId="19" priority="5" operator="between">
      <formula>50</formula>
      <formula>59.99</formula>
    </cfRule>
    <cfRule type="cellIs" dxfId="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I43"/>
  <sheetViews>
    <sheetView showGridLines="0" workbookViewId="0"/>
  </sheetViews>
  <sheetFormatPr defaultRowHeight="15" x14ac:dyDescent="0.25"/>
  <cols>
    <col min="1" max="1" width="26.140625" style="3" customWidth="1"/>
    <col min="2" max="33" width="5.5703125" style="3" customWidth="1"/>
    <col min="34" max="34" width="5.5703125" style="9" customWidth="1"/>
    <col min="35" max="35" width="7.7109375" style="3" customWidth="1"/>
    <col min="36" max="16384" width="9.140625" style="3"/>
  </cols>
  <sheetData>
    <row r="1" spans="1:35" s="10" customFormat="1" ht="15" customHeight="1" x14ac:dyDescent="0.25">
      <c r="A1" s="23" t="s">
        <v>20</v>
      </c>
      <c r="AH1" s="80"/>
    </row>
    <row r="2" spans="1:35" s="10" customFormat="1" ht="15" customHeight="1" x14ac:dyDescent="0.25">
      <c r="A2" s="10" t="s">
        <v>200</v>
      </c>
      <c r="B2" s="78"/>
      <c r="C2" s="78"/>
      <c r="D2" s="78"/>
      <c r="E2" s="78"/>
      <c r="F2" s="78"/>
      <c r="G2" s="78"/>
      <c r="H2" s="78"/>
      <c r="I2" s="78"/>
      <c r="J2" s="78"/>
      <c r="K2" s="78"/>
      <c r="L2" s="78"/>
      <c r="M2" s="78"/>
      <c r="N2" s="78"/>
      <c r="O2" s="78"/>
      <c r="P2" s="78"/>
      <c r="Q2" s="78"/>
      <c r="R2" s="78"/>
      <c r="S2" s="78"/>
      <c r="T2" s="78"/>
      <c r="U2" s="78"/>
      <c r="V2" s="78"/>
      <c r="W2" s="78"/>
      <c r="X2" s="78"/>
      <c r="Y2" s="78"/>
      <c r="Z2" s="78"/>
      <c r="AC2" s="78"/>
      <c r="AD2" s="78"/>
      <c r="AF2" s="78"/>
      <c r="AG2" s="78"/>
      <c r="AH2" s="78"/>
    </row>
    <row r="3" spans="1:35" s="10" customFormat="1" ht="15" customHeight="1" x14ac:dyDescent="0.25">
      <c r="A3" s="10" t="s">
        <v>138</v>
      </c>
      <c r="AH3" s="80"/>
    </row>
    <row r="4" spans="1:35" s="10" customFormat="1" ht="10.5" customHeight="1" x14ac:dyDescent="0.25">
      <c r="AH4" s="80"/>
    </row>
    <row r="5" spans="1:35" s="10" customFormat="1" ht="10.5" customHeight="1" x14ac:dyDescent="0.25">
      <c r="AH5" s="80"/>
    </row>
    <row r="6" spans="1:35" s="34" customFormat="1" ht="10.5" customHeight="1" x14ac:dyDescent="0.25">
      <c r="A6" s="32"/>
      <c r="B6" s="32" t="s">
        <v>209</v>
      </c>
      <c r="C6" s="32" t="s">
        <v>192</v>
      </c>
      <c r="D6" s="32" t="s">
        <v>74</v>
      </c>
      <c r="E6" s="32" t="s">
        <v>193</v>
      </c>
      <c r="F6" s="32" t="s">
        <v>194</v>
      </c>
      <c r="G6" s="32" t="s">
        <v>195</v>
      </c>
      <c r="H6" s="32" t="s">
        <v>104</v>
      </c>
      <c r="I6" s="32" t="s">
        <v>104</v>
      </c>
      <c r="J6" s="32" t="s">
        <v>103</v>
      </c>
      <c r="K6" s="32" t="s">
        <v>104</v>
      </c>
      <c r="L6" s="32" t="s">
        <v>36</v>
      </c>
      <c r="M6" s="32" t="s">
        <v>76</v>
      </c>
      <c r="N6" s="32" t="s">
        <v>209</v>
      </c>
      <c r="O6" s="32" t="s">
        <v>90</v>
      </c>
      <c r="P6" s="32" t="s">
        <v>196</v>
      </c>
      <c r="Q6" s="32" t="s">
        <v>197</v>
      </c>
      <c r="R6" s="32" t="s">
        <v>42</v>
      </c>
      <c r="S6" s="32" t="s">
        <v>51</v>
      </c>
      <c r="T6" s="32" t="s">
        <v>197</v>
      </c>
      <c r="U6" s="32" t="s">
        <v>198</v>
      </c>
      <c r="V6" s="32" t="s">
        <v>86</v>
      </c>
      <c r="W6" s="32" t="s">
        <v>90</v>
      </c>
      <c r="X6" s="32" t="s">
        <v>61</v>
      </c>
      <c r="Y6" s="32" t="s">
        <v>90</v>
      </c>
      <c r="Z6" s="32" t="s">
        <v>199</v>
      </c>
      <c r="AA6" s="32" t="s">
        <v>196</v>
      </c>
      <c r="AB6" s="32" t="s">
        <v>87</v>
      </c>
      <c r="AC6" s="32" t="s">
        <v>108</v>
      </c>
      <c r="AD6" s="32" t="s">
        <v>197</v>
      </c>
      <c r="AE6" s="32" t="s">
        <v>191</v>
      </c>
      <c r="AF6" s="32" t="s">
        <v>191</v>
      </c>
      <c r="AG6" s="32" t="s">
        <v>108</v>
      </c>
      <c r="AH6" s="32" t="s">
        <v>42</v>
      </c>
      <c r="AI6" s="32"/>
    </row>
    <row r="7" spans="1:35" s="5" customForma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c r="V7" s="47">
        <v>21</v>
      </c>
      <c r="W7" s="47">
        <v>22</v>
      </c>
      <c r="X7" s="47">
        <v>23</v>
      </c>
      <c r="Y7" s="47">
        <v>24</v>
      </c>
      <c r="Z7" s="47">
        <v>25</v>
      </c>
      <c r="AA7" s="47">
        <v>26</v>
      </c>
      <c r="AB7" s="47">
        <v>27</v>
      </c>
      <c r="AC7" s="47">
        <v>28</v>
      </c>
      <c r="AD7" s="47">
        <v>29</v>
      </c>
      <c r="AE7" s="47">
        <v>30</v>
      </c>
      <c r="AF7" s="47">
        <v>31</v>
      </c>
      <c r="AG7" s="47" t="s">
        <v>207</v>
      </c>
      <c r="AH7" s="47" t="s">
        <v>208</v>
      </c>
      <c r="AI7" s="64" t="s">
        <v>11</v>
      </c>
    </row>
    <row r="8" spans="1:35" x14ac:dyDescent="0.25">
      <c r="A8" s="111"/>
      <c r="B8" s="3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60"/>
      <c r="AF8" s="60"/>
      <c r="AG8" s="60"/>
      <c r="AH8" s="35"/>
      <c r="AI8" s="8">
        <f>SUM(B8:U8)*2+SUM(V8:X8)*4+SUM(Y8:AB8)*5+SUM(AC8:AF8)*7</f>
        <v>0</v>
      </c>
    </row>
    <row r="9" spans="1:35" x14ac:dyDescent="0.25">
      <c r="A9" s="111"/>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2"/>
      <c r="AF9" s="72"/>
      <c r="AG9" s="60"/>
      <c r="AH9" s="35"/>
      <c r="AI9" s="8">
        <f t="shared" ref="AI9:AI31" si="0">SUM(B9:U9)*2+SUM(V9:X9)*4+SUM(Y9:AB9)*5+SUM(AC9:AF9)*7</f>
        <v>0</v>
      </c>
    </row>
    <row r="10" spans="1:35" x14ac:dyDescent="0.25">
      <c r="A10" s="11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35"/>
      <c r="AI10" s="8">
        <f t="shared" si="0"/>
        <v>0</v>
      </c>
    </row>
    <row r="11" spans="1:35" x14ac:dyDescent="0.25">
      <c r="A11" s="111"/>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60"/>
      <c r="AF11" s="60"/>
      <c r="AG11" s="60"/>
      <c r="AH11" s="35"/>
      <c r="AI11" s="8">
        <f t="shared" si="0"/>
        <v>0</v>
      </c>
    </row>
    <row r="12" spans="1:35" x14ac:dyDescent="0.25">
      <c r="A12" s="111"/>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60"/>
      <c r="AF12" s="60"/>
      <c r="AG12" s="60"/>
      <c r="AH12" s="35"/>
      <c r="AI12" s="8">
        <f t="shared" si="0"/>
        <v>0</v>
      </c>
    </row>
    <row r="13" spans="1:35" x14ac:dyDescent="0.25">
      <c r="A13" s="111"/>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60"/>
      <c r="AF13" s="60"/>
      <c r="AG13" s="60"/>
      <c r="AH13" s="35"/>
      <c r="AI13" s="8">
        <f t="shared" si="0"/>
        <v>0</v>
      </c>
    </row>
    <row r="14" spans="1:35" x14ac:dyDescent="0.25">
      <c r="A14" s="111"/>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60"/>
      <c r="AF14" s="60"/>
      <c r="AG14" s="60"/>
      <c r="AH14" s="35"/>
      <c r="AI14" s="8">
        <f t="shared" si="0"/>
        <v>0</v>
      </c>
    </row>
    <row r="15" spans="1:35" x14ac:dyDescent="0.25">
      <c r="A15" s="111"/>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60"/>
      <c r="AF15" s="60"/>
      <c r="AG15" s="60"/>
      <c r="AH15" s="35"/>
      <c r="AI15" s="8">
        <f t="shared" si="0"/>
        <v>0</v>
      </c>
    </row>
    <row r="16" spans="1:35" x14ac:dyDescent="0.25">
      <c r="A16" s="11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60"/>
      <c r="AF16" s="60"/>
      <c r="AG16" s="60"/>
      <c r="AH16" s="35"/>
      <c r="AI16" s="8">
        <f t="shared" si="0"/>
        <v>0</v>
      </c>
    </row>
    <row r="17" spans="1:35" x14ac:dyDescent="0.25">
      <c r="A17" s="111"/>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60"/>
      <c r="AF17" s="60"/>
      <c r="AG17" s="60"/>
      <c r="AH17" s="35"/>
      <c r="AI17" s="8">
        <f t="shared" si="0"/>
        <v>0</v>
      </c>
    </row>
    <row r="18" spans="1:35" x14ac:dyDescent="0.25">
      <c r="A18" s="111"/>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60"/>
      <c r="AF18" s="60"/>
      <c r="AG18" s="60"/>
      <c r="AH18" s="35"/>
      <c r="AI18" s="8">
        <f t="shared" si="0"/>
        <v>0</v>
      </c>
    </row>
    <row r="19" spans="1:35" x14ac:dyDescent="0.25">
      <c r="A19" s="11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60"/>
      <c r="AF19" s="60"/>
      <c r="AG19" s="60"/>
      <c r="AH19" s="35"/>
      <c r="AI19" s="8">
        <f t="shared" si="0"/>
        <v>0</v>
      </c>
    </row>
    <row r="20" spans="1:35" x14ac:dyDescent="0.25">
      <c r="A20" s="11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60"/>
      <c r="AF20" s="60"/>
      <c r="AG20" s="60"/>
      <c r="AH20" s="35"/>
      <c r="AI20" s="8">
        <f t="shared" si="0"/>
        <v>0</v>
      </c>
    </row>
    <row r="21" spans="1:35" x14ac:dyDescent="0.25">
      <c r="A21" s="111"/>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60"/>
      <c r="AF21" s="60"/>
      <c r="AG21" s="60"/>
      <c r="AH21" s="35"/>
      <c r="AI21" s="8">
        <f t="shared" si="0"/>
        <v>0</v>
      </c>
    </row>
    <row r="22" spans="1:35" x14ac:dyDescent="0.25">
      <c r="A22" s="111"/>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60"/>
      <c r="AF22" s="60"/>
      <c r="AG22" s="60"/>
      <c r="AH22" s="35"/>
      <c r="AI22" s="8">
        <f t="shared" si="0"/>
        <v>0</v>
      </c>
    </row>
    <row r="23" spans="1:35" x14ac:dyDescent="0.25">
      <c r="A23" s="111"/>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60"/>
      <c r="AF23" s="60"/>
      <c r="AG23" s="60"/>
      <c r="AH23" s="35"/>
      <c r="AI23" s="8">
        <f t="shared" si="0"/>
        <v>0</v>
      </c>
    </row>
    <row r="24" spans="1:35" x14ac:dyDescent="0.25">
      <c r="A24" s="11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60"/>
      <c r="AF24" s="60"/>
      <c r="AG24" s="60"/>
      <c r="AH24" s="35"/>
      <c r="AI24" s="8">
        <f t="shared" si="0"/>
        <v>0</v>
      </c>
    </row>
    <row r="25" spans="1:35" x14ac:dyDescent="0.25">
      <c r="A25" s="111"/>
      <c r="B25" s="35"/>
      <c r="C25" s="35"/>
      <c r="D25" s="35"/>
      <c r="E25" s="35"/>
      <c r="F25" s="35"/>
      <c r="G25" s="35"/>
      <c r="H25" s="35"/>
      <c r="I25" s="35"/>
      <c r="J25" s="35"/>
      <c r="K25" s="35"/>
      <c r="L25" s="35"/>
      <c r="M25" s="35"/>
      <c r="N25" s="35"/>
      <c r="O25" s="35"/>
      <c r="P25" s="35"/>
      <c r="Q25" s="35"/>
      <c r="R25" s="35"/>
      <c r="S25" s="35"/>
      <c r="T25" s="35"/>
      <c r="U25" s="35"/>
      <c r="V25" s="35"/>
      <c r="W25" s="35"/>
      <c r="X25" s="35"/>
      <c r="Y25" s="60"/>
      <c r="Z25" s="60"/>
      <c r="AA25" s="60"/>
      <c r="AB25" s="60"/>
      <c r="AC25" s="60"/>
      <c r="AD25" s="60"/>
      <c r="AE25" s="60"/>
      <c r="AF25" s="60"/>
      <c r="AG25" s="60"/>
      <c r="AH25" s="35"/>
      <c r="AI25" s="8">
        <f t="shared" si="0"/>
        <v>0</v>
      </c>
    </row>
    <row r="26" spans="1:35" x14ac:dyDescent="0.25">
      <c r="A26" s="111"/>
      <c r="B26" s="35"/>
      <c r="C26" s="35"/>
      <c r="D26" s="35"/>
      <c r="E26" s="35"/>
      <c r="F26" s="35"/>
      <c r="G26" s="35"/>
      <c r="H26" s="35"/>
      <c r="I26" s="35"/>
      <c r="J26" s="35"/>
      <c r="K26" s="35"/>
      <c r="L26" s="35"/>
      <c r="M26" s="35"/>
      <c r="N26" s="35"/>
      <c r="O26" s="35"/>
      <c r="P26" s="35"/>
      <c r="Q26" s="35"/>
      <c r="R26" s="35"/>
      <c r="S26" s="35"/>
      <c r="T26" s="35"/>
      <c r="U26" s="35"/>
      <c r="V26" s="35"/>
      <c r="W26" s="35"/>
      <c r="X26" s="35"/>
      <c r="Y26" s="60"/>
      <c r="Z26" s="60"/>
      <c r="AA26" s="60"/>
      <c r="AB26" s="60"/>
      <c r="AC26" s="60"/>
      <c r="AD26" s="60"/>
      <c r="AE26" s="60"/>
      <c r="AF26" s="60"/>
      <c r="AG26" s="60"/>
      <c r="AH26" s="35"/>
      <c r="AI26" s="8">
        <f t="shared" si="0"/>
        <v>0</v>
      </c>
    </row>
    <row r="27" spans="1:35" x14ac:dyDescent="0.25">
      <c r="A27" s="111"/>
      <c r="B27" s="35"/>
      <c r="C27" s="35"/>
      <c r="D27" s="35"/>
      <c r="E27" s="35"/>
      <c r="F27" s="35"/>
      <c r="G27" s="35"/>
      <c r="H27" s="35"/>
      <c r="I27" s="35"/>
      <c r="J27" s="35"/>
      <c r="K27" s="35"/>
      <c r="L27" s="35"/>
      <c r="M27" s="35"/>
      <c r="N27" s="35"/>
      <c r="O27" s="35"/>
      <c r="P27" s="35"/>
      <c r="Q27" s="35"/>
      <c r="R27" s="35"/>
      <c r="S27" s="35"/>
      <c r="T27" s="35"/>
      <c r="U27" s="35"/>
      <c r="V27" s="35"/>
      <c r="W27" s="35"/>
      <c r="X27" s="35"/>
      <c r="Y27" s="76"/>
      <c r="Z27" s="76"/>
      <c r="AA27" s="76"/>
      <c r="AB27" s="76"/>
      <c r="AC27" s="76"/>
      <c r="AD27" s="76"/>
      <c r="AE27" s="76"/>
      <c r="AF27" s="76"/>
      <c r="AG27" s="76"/>
      <c r="AH27" s="76"/>
      <c r="AI27" s="8">
        <f t="shared" si="0"/>
        <v>0</v>
      </c>
    </row>
    <row r="28" spans="1:35" x14ac:dyDescent="0.25">
      <c r="A28" s="111"/>
      <c r="B28" s="35"/>
      <c r="C28" s="35"/>
      <c r="D28" s="35"/>
      <c r="E28" s="35"/>
      <c r="F28" s="35"/>
      <c r="G28" s="35"/>
      <c r="H28" s="35"/>
      <c r="I28" s="35"/>
      <c r="J28" s="35"/>
      <c r="K28" s="35"/>
      <c r="L28" s="35"/>
      <c r="M28" s="35"/>
      <c r="N28" s="35"/>
      <c r="O28" s="35"/>
      <c r="P28" s="35"/>
      <c r="Q28" s="35"/>
      <c r="R28" s="35"/>
      <c r="S28" s="35"/>
      <c r="T28" s="35"/>
      <c r="U28" s="35"/>
      <c r="V28" s="35"/>
      <c r="W28" s="35"/>
      <c r="X28" s="35"/>
      <c r="Y28" s="60"/>
      <c r="Z28" s="60"/>
      <c r="AA28" s="60"/>
      <c r="AB28" s="60"/>
      <c r="AC28" s="60"/>
      <c r="AD28" s="60"/>
      <c r="AE28" s="60"/>
      <c r="AF28" s="60"/>
      <c r="AG28" s="60"/>
      <c r="AH28" s="35"/>
      <c r="AI28" s="8">
        <f t="shared" si="0"/>
        <v>0</v>
      </c>
    </row>
    <row r="29" spans="1:35" x14ac:dyDescent="0.25">
      <c r="A29" s="111"/>
      <c r="B29" s="35"/>
      <c r="C29" s="35"/>
      <c r="D29" s="35"/>
      <c r="E29" s="35"/>
      <c r="F29" s="35"/>
      <c r="G29" s="35"/>
      <c r="H29" s="35"/>
      <c r="I29" s="35"/>
      <c r="J29" s="35"/>
      <c r="K29" s="35"/>
      <c r="L29" s="35"/>
      <c r="M29" s="35"/>
      <c r="N29" s="35"/>
      <c r="O29" s="35"/>
      <c r="P29" s="35"/>
      <c r="Q29" s="35"/>
      <c r="R29" s="35"/>
      <c r="S29" s="35"/>
      <c r="T29" s="35"/>
      <c r="U29" s="35"/>
      <c r="V29" s="35"/>
      <c r="W29" s="35"/>
      <c r="X29" s="35"/>
      <c r="Y29" s="60"/>
      <c r="Z29" s="60"/>
      <c r="AA29" s="60"/>
      <c r="AB29" s="60"/>
      <c r="AC29" s="60"/>
      <c r="AD29" s="60"/>
      <c r="AE29" s="60"/>
      <c r="AF29" s="60"/>
      <c r="AG29" s="60"/>
      <c r="AH29" s="35"/>
      <c r="AI29" s="8">
        <f t="shared" si="0"/>
        <v>0</v>
      </c>
    </row>
    <row r="30" spans="1:35" x14ac:dyDescent="0.25">
      <c r="A30" s="111"/>
      <c r="B30" s="35"/>
      <c r="C30" s="35"/>
      <c r="D30" s="35"/>
      <c r="E30" s="35"/>
      <c r="F30" s="35"/>
      <c r="G30" s="35"/>
      <c r="H30" s="35"/>
      <c r="I30" s="35"/>
      <c r="J30" s="35"/>
      <c r="K30" s="35"/>
      <c r="L30" s="35"/>
      <c r="M30" s="35"/>
      <c r="N30" s="35"/>
      <c r="O30" s="35"/>
      <c r="P30" s="35"/>
      <c r="Q30" s="35"/>
      <c r="R30" s="35"/>
      <c r="S30" s="35"/>
      <c r="T30" s="35"/>
      <c r="U30" s="35"/>
      <c r="V30" s="35"/>
      <c r="W30" s="35"/>
      <c r="X30" s="35"/>
      <c r="Y30" s="60"/>
      <c r="Z30" s="60"/>
      <c r="AA30" s="60"/>
      <c r="AB30" s="60"/>
      <c r="AC30" s="60"/>
      <c r="AD30" s="60"/>
      <c r="AE30" s="60"/>
      <c r="AF30" s="60"/>
      <c r="AG30" s="60"/>
      <c r="AH30" s="35"/>
      <c r="AI30" s="8">
        <f t="shared" si="0"/>
        <v>0</v>
      </c>
    </row>
    <row r="31" spans="1:35" x14ac:dyDescent="0.25">
      <c r="A31" s="111"/>
      <c r="B31" s="35"/>
      <c r="C31" s="35"/>
      <c r="D31" s="35"/>
      <c r="E31" s="35"/>
      <c r="F31" s="35"/>
      <c r="G31" s="35"/>
      <c r="H31" s="35"/>
      <c r="I31" s="35"/>
      <c r="J31" s="35"/>
      <c r="K31" s="35"/>
      <c r="L31" s="35"/>
      <c r="M31" s="35"/>
      <c r="N31" s="35"/>
      <c r="O31" s="35"/>
      <c r="P31" s="35"/>
      <c r="Q31" s="35"/>
      <c r="R31" s="35"/>
      <c r="S31" s="35"/>
      <c r="T31" s="35"/>
      <c r="U31" s="35"/>
      <c r="V31" s="35"/>
      <c r="W31" s="35"/>
      <c r="X31" s="35"/>
      <c r="Y31" s="60"/>
      <c r="Z31" s="60"/>
      <c r="AA31" s="60"/>
      <c r="AB31" s="60"/>
      <c r="AC31" s="60"/>
      <c r="AD31" s="60"/>
      <c r="AE31" s="60"/>
      <c r="AF31" s="60"/>
      <c r="AG31" s="60"/>
      <c r="AH31" s="35"/>
      <c r="AI31" s="8">
        <f t="shared" si="0"/>
        <v>0</v>
      </c>
    </row>
    <row r="32" spans="1:35" x14ac:dyDescent="0.25">
      <c r="A32" s="24" t="s">
        <v>21</v>
      </c>
      <c r="B32" s="8">
        <f>SUM(B8:B31)</f>
        <v>0</v>
      </c>
      <c r="C32" s="8">
        <f t="shared" ref="C32:X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ref="Y32:AH32" si="2">SUM(Y8:Y31)</f>
        <v>0</v>
      </c>
      <c r="Z32" s="8">
        <f t="shared" si="2"/>
        <v>0</v>
      </c>
      <c r="AA32" s="8">
        <f t="shared" si="2"/>
        <v>0</v>
      </c>
      <c r="AB32" s="8">
        <f t="shared" si="2"/>
        <v>0</v>
      </c>
      <c r="AC32" s="8">
        <f t="shared" si="2"/>
        <v>0</v>
      </c>
      <c r="AD32" s="8">
        <f t="shared" si="2"/>
        <v>0</v>
      </c>
      <c r="AE32" s="8">
        <f t="shared" si="2"/>
        <v>0</v>
      </c>
      <c r="AF32" s="8">
        <f t="shared" si="2"/>
        <v>0</v>
      </c>
      <c r="AG32" s="8">
        <f t="shared" si="2"/>
        <v>0</v>
      </c>
      <c r="AH32" s="8">
        <f t="shared" si="2"/>
        <v>0</v>
      </c>
      <c r="AI32" s="82" t="e">
        <f>SUM(AI8:AI31)/COUNT(B8:B31)</f>
        <v>#DIV/0!</v>
      </c>
    </row>
    <row r="33" spans="1:35" x14ac:dyDescent="0.25">
      <c r="A33" s="24" t="s">
        <v>22</v>
      </c>
      <c r="B33" s="8" t="e">
        <f>B32/COUNT(B8:B31)*100</f>
        <v>#DIV/0!</v>
      </c>
      <c r="C33" s="8" t="e">
        <f t="shared" ref="C33:X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S32/COUNT(S8:S31)*100</f>
        <v>#DIV/0!</v>
      </c>
      <c r="T33" s="8" t="e">
        <f t="shared" si="3"/>
        <v>#DIV/0!</v>
      </c>
      <c r="U33" s="8" t="e">
        <f>U32/COUNT(U8:U31)*100</f>
        <v>#DIV/0!</v>
      </c>
      <c r="V33" s="8" t="e">
        <f t="shared" si="3"/>
        <v>#DIV/0!</v>
      </c>
      <c r="W33" s="8" t="e">
        <f>W32/COUNT(W8:W31)*100</f>
        <v>#DIV/0!</v>
      </c>
      <c r="X33" s="8" t="e">
        <f t="shared" si="3"/>
        <v>#DIV/0!</v>
      </c>
      <c r="Y33" s="8" t="e">
        <f t="shared" ref="Y33:AH33" si="4">Y32/COUNT(Y8:Y31)*100</f>
        <v>#DIV/0!</v>
      </c>
      <c r="Z33" s="8" t="e">
        <f t="shared" si="4"/>
        <v>#DIV/0!</v>
      </c>
      <c r="AA33" s="8" t="e">
        <f t="shared" si="4"/>
        <v>#DIV/0!</v>
      </c>
      <c r="AB33" s="8" t="e">
        <f t="shared" si="4"/>
        <v>#DIV/0!</v>
      </c>
      <c r="AC33" s="8" t="e">
        <f t="shared" si="4"/>
        <v>#DIV/0!</v>
      </c>
      <c r="AD33" s="8" t="e">
        <f t="shared" si="4"/>
        <v>#DIV/0!</v>
      </c>
      <c r="AE33" s="8" t="e">
        <f t="shared" si="4"/>
        <v>#DIV/0!</v>
      </c>
      <c r="AF33" s="8" t="e">
        <f t="shared" si="4"/>
        <v>#DIV/0!</v>
      </c>
      <c r="AG33" s="8" t="e">
        <f t="shared" si="4"/>
        <v>#DIV/0!</v>
      </c>
      <c r="AH33" s="8" t="e">
        <f t="shared" si="4"/>
        <v>#DIV/0!</v>
      </c>
      <c r="AI33" s="83"/>
    </row>
    <row r="35" spans="1:35"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F35" s="98" t="s">
        <v>13</v>
      </c>
      <c r="AG35" s="99"/>
      <c r="AH35" s="99"/>
      <c r="AI35" s="100"/>
    </row>
    <row r="36" spans="1:35"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5"/>
      <c r="AF36" s="101" t="s">
        <v>14</v>
      </c>
      <c r="AG36" s="102"/>
      <c r="AH36" s="96"/>
      <c r="AI36" s="97"/>
    </row>
    <row r="37" spans="1:35"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5"/>
      <c r="AF37" s="103" t="s">
        <v>15</v>
      </c>
      <c r="AG37" s="104"/>
      <c r="AH37" s="96"/>
      <c r="AI37" s="97"/>
    </row>
    <row r="38" spans="1:35"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5"/>
      <c r="AF38" s="105" t="s">
        <v>16</v>
      </c>
      <c r="AG38" s="106"/>
      <c r="AH38" s="96"/>
      <c r="AI38" s="97"/>
    </row>
    <row r="39" spans="1:35"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5"/>
      <c r="AF39" s="107" t="s">
        <v>17</v>
      </c>
      <c r="AG39" s="108"/>
      <c r="AH39" s="96"/>
      <c r="AI39" s="97"/>
    </row>
    <row r="40" spans="1:35"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5"/>
      <c r="AF40" s="92" t="s">
        <v>18</v>
      </c>
      <c r="AG40" s="93"/>
      <c r="AH40" s="96"/>
      <c r="AI40" s="97"/>
    </row>
    <row r="41" spans="1:35"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8"/>
      <c r="AF41" s="94" t="s">
        <v>19</v>
      </c>
      <c r="AG41" s="95"/>
      <c r="AH41" s="96"/>
      <c r="AI41" s="97"/>
    </row>
    <row r="42" spans="1:35" x14ac:dyDescent="0.25">
      <c r="A42" s="14"/>
      <c r="B42" s="14"/>
      <c r="C42" s="14"/>
      <c r="D42" s="14"/>
      <c r="E42" s="14"/>
      <c r="F42" s="14"/>
      <c r="G42" s="14"/>
      <c r="H42" s="14"/>
      <c r="I42" s="14"/>
      <c r="J42" s="14"/>
      <c r="K42" s="14"/>
      <c r="L42" s="14"/>
      <c r="M42" s="14"/>
      <c r="N42" s="14"/>
      <c r="O42" s="14"/>
      <c r="T42" s="9"/>
      <c r="AH42" s="3"/>
    </row>
    <row r="43" spans="1:35" x14ac:dyDescent="0.25">
      <c r="T43" s="9"/>
      <c r="AH43" s="3"/>
    </row>
  </sheetData>
  <mergeCells count="14">
    <mergeCell ref="AF41:AG41"/>
    <mergeCell ref="AH41:AI41"/>
    <mergeCell ref="AF38:AG38"/>
    <mergeCell ref="AH38:AI38"/>
    <mergeCell ref="AF39:AG39"/>
    <mergeCell ref="AH39:AI39"/>
    <mergeCell ref="AF40:AG40"/>
    <mergeCell ref="AH40:AI40"/>
    <mergeCell ref="AI32:AI33"/>
    <mergeCell ref="AF35:AI35"/>
    <mergeCell ref="AF36:AG36"/>
    <mergeCell ref="AH36:AI36"/>
    <mergeCell ref="AF37:AG37"/>
    <mergeCell ref="AH37:AI37"/>
  </mergeCells>
  <conditionalFormatting sqref="B33:AH33 AI8:AI31">
    <cfRule type="cellIs" dxfId="17" priority="7" operator="greaterThanOrEqual">
      <formula>90</formula>
    </cfRule>
    <cfRule type="cellIs" dxfId="16" priority="8" operator="between">
      <formula>80</formula>
      <formula>89.99</formula>
    </cfRule>
    <cfRule type="cellIs" dxfId="15" priority="9" operator="between">
      <formula>70</formula>
      <formula>79.99</formula>
    </cfRule>
    <cfRule type="cellIs" dxfId="14" priority="10" operator="between">
      <formula>60</formula>
      <formula>69.99</formula>
    </cfRule>
    <cfRule type="cellIs" dxfId="13" priority="11" operator="between">
      <formula>50</formula>
      <formula>59.99</formula>
    </cfRule>
    <cfRule type="cellIs" dxfId="12"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I43"/>
  <sheetViews>
    <sheetView showGridLines="0" workbookViewId="0"/>
  </sheetViews>
  <sheetFormatPr defaultRowHeight="15" x14ac:dyDescent="0.25"/>
  <cols>
    <col min="1" max="1" width="26.140625" style="3" customWidth="1"/>
    <col min="2" max="34" width="5.5703125" style="3" customWidth="1"/>
    <col min="35" max="35" width="7.7109375" style="3" customWidth="1"/>
    <col min="36" max="16384" width="9.140625" style="3"/>
  </cols>
  <sheetData>
    <row r="1" spans="1:35" s="10" customFormat="1" ht="15" customHeight="1" x14ac:dyDescent="0.25">
      <c r="A1" s="23" t="s">
        <v>20</v>
      </c>
    </row>
    <row r="2" spans="1:35" s="10" customFormat="1" ht="15" customHeight="1" x14ac:dyDescent="0.25">
      <c r="A2" s="10" t="s">
        <v>201</v>
      </c>
      <c r="B2" s="78"/>
      <c r="C2" s="78"/>
      <c r="D2" s="78"/>
      <c r="E2" s="78"/>
      <c r="F2" s="78"/>
      <c r="G2" s="78"/>
      <c r="H2" s="78"/>
      <c r="I2" s="78"/>
      <c r="J2" s="78"/>
      <c r="K2" s="78"/>
      <c r="L2" s="78"/>
      <c r="M2" s="78"/>
      <c r="N2" s="78"/>
      <c r="O2" s="78"/>
      <c r="P2" s="78"/>
      <c r="Q2" s="78"/>
      <c r="R2" s="78"/>
      <c r="S2" s="78"/>
      <c r="T2" s="78"/>
      <c r="U2" s="78"/>
      <c r="V2" s="78"/>
      <c r="W2" s="78"/>
      <c r="X2" s="78"/>
      <c r="Y2" s="78"/>
      <c r="Z2" s="78"/>
      <c r="AC2" s="78"/>
      <c r="AD2" s="78"/>
      <c r="AE2" s="78"/>
      <c r="AF2" s="78"/>
      <c r="AG2" s="78"/>
    </row>
    <row r="3" spans="1:35" s="10" customFormat="1" ht="15" customHeight="1" x14ac:dyDescent="0.25">
      <c r="A3" s="10" t="s">
        <v>138</v>
      </c>
    </row>
    <row r="4" spans="1:35" s="10" customFormat="1" ht="10.5" customHeight="1" x14ac:dyDescent="0.25"/>
    <row r="5" spans="1:35" s="10" customFormat="1" ht="10.5" customHeight="1" x14ac:dyDescent="0.25">
      <c r="AF5" s="79"/>
      <c r="AG5" s="79"/>
      <c r="AH5" s="79"/>
    </row>
    <row r="6" spans="1:35" s="34" customFormat="1" ht="10.5" customHeight="1" x14ac:dyDescent="0.15">
      <c r="A6" s="32"/>
      <c r="B6" s="32" t="s">
        <v>165</v>
      </c>
      <c r="C6" s="32" t="s">
        <v>202</v>
      </c>
      <c r="D6" s="32" t="s">
        <v>192</v>
      </c>
      <c r="E6" s="32" t="s">
        <v>193</v>
      </c>
      <c r="F6" s="75" t="s">
        <v>223</v>
      </c>
      <c r="G6" s="32" t="s">
        <v>90</v>
      </c>
      <c r="H6" s="32" t="s">
        <v>91</v>
      </c>
      <c r="I6" s="32" t="s">
        <v>86</v>
      </c>
      <c r="J6" s="32" t="s">
        <v>197</v>
      </c>
      <c r="K6" s="32" t="s">
        <v>203</v>
      </c>
      <c r="L6" s="32" t="s">
        <v>204</v>
      </c>
      <c r="M6" s="32" t="s">
        <v>76</v>
      </c>
      <c r="N6" s="32" t="s">
        <v>42</v>
      </c>
      <c r="O6" s="32" t="s">
        <v>90</v>
      </c>
      <c r="P6" s="32" t="s">
        <v>91</v>
      </c>
      <c r="Q6" s="32" t="s">
        <v>197</v>
      </c>
      <c r="R6" s="32" t="s">
        <v>204</v>
      </c>
      <c r="S6" s="32" t="s">
        <v>199</v>
      </c>
      <c r="T6" s="32" t="s">
        <v>61</v>
      </c>
      <c r="U6" s="32" t="s">
        <v>198</v>
      </c>
      <c r="V6" s="32" t="s">
        <v>86</v>
      </c>
      <c r="W6" s="32" t="s">
        <v>90</v>
      </c>
      <c r="X6" s="32" t="s">
        <v>36</v>
      </c>
      <c r="Y6" s="32" t="s">
        <v>90</v>
      </c>
      <c r="Z6" s="32" t="s">
        <v>61</v>
      </c>
      <c r="AA6" s="32" t="s">
        <v>196</v>
      </c>
      <c r="AB6" s="32" t="s">
        <v>108</v>
      </c>
      <c r="AC6" s="32" t="s">
        <v>108</v>
      </c>
      <c r="AD6" s="32" t="s">
        <v>205</v>
      </c>
      <c r="AE6" s="32" t="s">
        <v>108</v>
      </c>
      <c r="AF6" s="32" t="s">
        <v>191</v>
      </c>
      <c r="AG6" s="32" t="s">
        <v>42</v>
      </c>
      <c r="AH6" s="32" t="s">
        <v>108</v>
      </c>
      <c r="AI6" s="32"/>
    </row>
    <row r="7" spans="1:35" s="5" customForma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c r="V7" s="47">
        <v>21</v>
      </c>
      <c r="W7" s="47">
        <v>22</v>
      </c>
      <c r="X7" s="47">
        <v>23</v>
      </c>
      <c r="Y7" s="47">
        <v>24</v>
      </c>
      <c r="Z7" s="47">
        <v>25</v>
      </c>
      <c r="AA7" s="47">
        <v>26</v>
      </c>
      <c r="AB7" s="47">
        <v>27</v>
      </c>
      <c r="AC7" s="47">
        <v>28</v>
      </c>
      <c r="AD7" s="47">
        <v>29</v>
      </c>
      <c r="AE7" s="47">
        <v>30</v>
      </c>
      <c r="AF7" s="47">
        <v>31</v>
      </c>
      <c r="AG7" s="47" t="s">
        <v>207</v>
      </c>
      <c r="AH7" s="47" t="s">
        <v>208</v>
      </c>
      <c r="AI7" s="64" t="s">
        <v>11</v>
      </c>
    </row>
    <row r="8" spans="1:35" x14ac:dyDescent="0.25">
      <c r="A8" s="111"/>
      <c r="B8" s="60"/>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8">
        <f t="shared" ref="AI8:AI31" si="0">SUM(B8:U8)*2+SUM(V8:X8)*4+SUM(Y8:AB8)*5+SUM(AC8:AF8)*7</f>
        <v>0</v>
      </c>
    </row>
    <row r="9" spans="1:35" x14ac:dyDescent="0.25">
      <c r="A9" s="111"/>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8">
        <f t="shared" si="0"/>
        <v>0</v>
      </c>
    </row>
    <row r="10" spans="1:35" x14ac:dyDescent="0.25">
      <c r="A10" s="11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8">
        <f t="shared" si="0"/>
        <v>0</v>
      </c>
    </row>
    <row r="11" spans="1:35" x14ac:dyDescent="0.25">
      <c r="A11" s="111"/>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8">
        <f t="shared" si="0"/>
        <v>0</v>
      </c>
    </row>
    <row r="12" spans="1:35" x14ac:dyDescent="0.25">
      <c r="A12" s="111"/>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8">
        <f t="shared" si="0"/>
        <v>0</v>
      </c>
    </row>
    <row r="13" spans="1:35" x14ac:dyDescent="0.25">
      <c r="A13" s="111"/>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8">
        <f t="shared" si="0"/>
        <v>0</v>
      </c>
    </row>
    <row r="14" spans="1:35" x14ac:dyDescent="0.25">
      <c r="A14" s="111"/>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8">
        <f t="shared" si="0"/>
        <v>0</v>
      </c>
    </row>
    <row r="15" spans="1:35" x14ac:dyDescent="0.25">
      <c r="A15" s="111"/>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8">
        <f t="shared" si="0"/>
        <v>0</v>
      </c>
    </row>
    <row r="16" spans="1:35" x14ac:dyDescent="0.25">
      <c r="A16" s="11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8">
        <f t="shared" si="0"/>
        <v>0</v>
      </c>
    </row>
    <row r="17" spans="1:35" x14ac:dyDescent="0.25">
      <c r="A17" s="111"/>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8">
        <f t="shared" si="0"/>
        <v>0</v>
      </c>
    </row>
    <row r="18" spans="1:35" x14ac:dyDescent="0.25">
      <c r="A18" s="111"/>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8">
        <f t="shared" si="0"/>
        <v>0</v>
      </c>
    </row>
    <row r="19" spans="1:35" x14ac:dyDescent="0.25">
      <c r="A19" s="11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8">
        <f t="shared" si="0"/>
        <v>0</v>
      </c>
    </row>
    <row r="20" spans="1:35" x14ac:dyDescent="0.25">
      <c r="A20" s="11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8">
        <f t="shared" si="0"/>
        <v>0</v>
      </c>
    </row>
    <row r="21" spans="1:35" x14ac:dyDescent="0.25">
      <c r="A21" s="111"/>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8">
        <f t="shared" si="0"/>
        <v>0</v>
      </c>
    </row>
    <row r="22" spans="1:35" x14ac:dyDescent="0.25">
      <c r="A22" s="111"/>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8">
        <f t="shared" si="0"/>
        <v>0</v>
      </c>
    </row>
    <row r="23" spans="1:35" x14ac:dyDescent="0.25">
      <c r="A23" s="111"/>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8">
        <f t="shared" si="0"/>
        <v>0</v>
      </c>
    </row>
    <row r="24" spans="1:35" x14ac:dyDescent="0.25">
      <c r="A24" s="11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8">
        <f t="shared" si="0"/>
        <v>0</v>
      </c>
    </row>
    <row r="25" spans="1:35" x14ac:dyDescent="0.25">
      <c r="A25" s="111"/>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8">
        <f t="shared" si="0"/>
        <v>0</v>
      </c>
    </row>
    <row r="26" spans="1:35" x14ac:dyDescent="0.25">
      <c r="A26" s="11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8">
        <f t="shared" si="0"/>
        <v>0</v>
      </c>
    </row>
    <row r="27" spans="1:35" x14ac:dyDescent="0.25">
      <c r="A27" s="111"/>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8">
        <f t="shared" si="0"/>
        <v>0</v>
      </c>
    </row>
    <row r="28" spans="1:35" x14ac:dyDescent="0.25">
      <c r="A28" s="111"/>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8">
        <f t="shared" si="0"/>
        <v>0</v>
      </c>
    </row>
    <row r="29" spans="1:35" x14ac:dyDescent="0.25">
      <c r="A29" s="11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8">
        <f t="shared" si="0"/>
        <v>0</v>
      </c>
    </row>
    <row r="30" spans="1:35" x14ac:dyDescent="0.25">
      <c r="A30" s="111"/>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8">
        <f t="shared" si="0"/>
        <v>0</v>
      </c>
    </row>
    <row r="31" spans="1:35" x14ac:dyDescent="0.25">
      <c r="A31" s="11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8">
        <f t="shared" si="0"/>
        <v>0</v>
      </c>
    </row>
    <row r="32" spans="1:35" x14ac:dyDescent="0.25">
      <c r="A32" s="24" t="s">
        <v>21</v>
      </c>
      <c r="B32" s="8">
        <f>SUM(B8:B31)</f>
        <v>0</v>
      </c>
      <c r="C32" s="8">
        <f t="shared" ref="C32:X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ref="Y32:AH32" si="2">SUM(Y8:Y31)</f>
        <v>0</v>
      </c>
      <c r="Z32" s="8">
        <f t="shared" si="2"/>
        <v>0</v>
      </c>
      <c r="AA32" s="8">
        <f t="shared" si="2"/>
        <v>0</v>
      </c>
      <c r="AB32" s="8">
        <f t="shared" si="2"/>
        <v>0</v>
      </c>
      <c r="AC32" s="8">
        <f t="shared" si="2"/>
        <v>0</v>
      </c>
      <c r="AD32" s="8">
        <f t="shared" si="2"/>
        <v>0</v>
      </c>
      <c r="AE32" s="8">
        <f t="shared" ref="AE32:AG32" si="3">SUM(AE8:AE31)</f>
        <v>0</v>
      </c>
      <c r="AF32" s="8">
        <f t="shared" si="3"/>
        <v>0</v>
      </c>
      <c r="AG32" s="8">
        <f t="shared" si="3"/>
        <v>0</v>
      </c>
      <c r="AH32" s="8">
        <f t="shared" si="2"/>
        <v>0</v>
      </c>
      <c r="AI32" s="82" t="e">
        <f>SUM(AI8:AI31)/COUNT(B8:B31)</f>
        <v>#DIV/0!</v>
      </c>
    </row>
    <row r="33" spans="1:35" x14ac:dyDescent="0.25">
      <c r="A33" s="24" t="s">
        <v>22</v>
      </c>
      <c r="B33" s="8" t="e">
        <f>B32/COUNT(B8:B31)*100</f>
        <v>#DIV/0!</v>
      </c>
      <c r="C33" s="8" t="e">
        <f t="shared" ref="C33:X33" si="4">C32/COUNT(C8:C31)*100</f>
        <v>#DIV/0!</v>
      </c>
      <c r="D33" s="8" t="e">
        <f t="shared" si="4"/>
        <v>#DIV/0!</v>
      </c>
      <c r="E33" s="8" t="e">
        <f t="shared" si="4"/>
        <v>#DIV/0!</v>
      </c>
      <c r="F33" s="8" t="e">
        <f t="shared" si="4"/>
        <v>#DIV/0!</v>
      </c>
      <c r="G33" s="8" t="e">
        <f t="shared" si="4"/>
        <v>#DIV/0!</v>
      </c>
      <c r="H33" s="8" t="e">
        <f t="shared" si="4"/>
        <v>#DIV/0!</v>
      </c>
      <c r="I33" s="8" t="e">
        <f t="shared" si="4"/>
        <v>#DIV/0!</v>
      </c>
      <c r="J33" s="8" t="e">
        <f t="shared" si="4"/>
        <v>#DIV/0!</v>
      </c>
      <c r="K33" s="8" t="e">
        <f t="shared" si="4"/>
        <v>#DIV/0!</v>
      </c>
      <c r="L33" s="8" t="e">
        <f t="shared" si="4"/>
        <v>#DIV/0!</v>
      </c>
      <c r="M33" s="8" t="e">
        <f t="shared" si="4"/>
        <v>#DIV/0!</v>
      </c>
      <c r="N33" s="8" t="e">
        <f t="shared" si="4"/>
        <v>#DIV/0!</v>
      </c>
      <c r="O33" s="8" t="e">
        <f t="shared" si="4"/>
        <v>#DIV/0!</v>
      </c>
      <c r="P33" s="8" t="e">
        <f t="shared" si="4"/>
        <v>#DIV/0!</v>
      </c>
      <c r="Q33" s="8" t="e">
        <f t="shared" si="4"/>
        <v>#DIV/0!</v>
      </c>
      <c r="R33" s="8" t="e">
        <f t="shared" si="4"/>
        <v>#DIV/0!</v>
      </c>
      <c r="S33" s="8" t="e">
        <f>S32/COUNT(S8:S31)*100</f>
        <v>#DIV/0!</v>
      </c>
      <c r="T33" s="8" t="e">
        <f t="shared" si="4"/>
        <v>#DIV/0!</v>
      </c>
      <c r="U33" s="8" t="e">
        <f>U32/COUNT(U8:U31)*100</f>
        <v>#DIV/0!</v>
      </c>
      <c r="V33" s="8" t="e">
        <f t="shared" si="4"/>
        <v>#DIV/0!</v>
      </c>
      <c r="W33" s="8" t="e">
        <f>W32/COUNT(W8:W31)*100</f>
        <v>#DIV/0!</v>
      </c>
      <c r="X33" s="8" t="e">
        <f t="shared" si="4"/>
        <v>#DIV/0!</v>
      </c>
      <c r="Y33" s="8" t="e">
        <f t="shared" ref="Y33:AH33" si="5">Y32/COUNT(Y8:Y31)*100</f>
        <v>#DIV/0!</v>
      </c>
      <c r="Z33" s="8" t="e">
        <f t="shared" si="5"/>
        <v>#DIV/0!</v>
      </c>
      <c r="AA33" s="8" t="e">
        <f t="shared" si="5"/>
        <v>#DIV/0!</v>
      </c>
      <c r="AB33" s="8" t="e">
        <f t="shared" si="5"/>
        <v>#DIV/0!</v>
      </c>
      <c r="AC33" s="8" t="e">
        <f t="shared" si="5"/>
        <v>#DIV/0!</v>
      </c>
      <c r="AD33" s="8" t="e">
        <f t="shared" si="5"/>
        <v>#DIV/0!</v>
      </c>
      <c r="AE33" s="8" t="e">
        <f t="shared" ref="AE33:AG33" si="6">AE32/COUNT(AE8:AE31)*100</f>
        <v>#DIV/0!</v>
      </c>
      <c r="AF33" s="8" t="e">
        <f t="shared" si="6"/>
        <v>#DIV/0!</v>
      </c>
      <c r="AG33" s="8" t="e">
        <f t="shared" si="6"/>
        <v>#DIV/0!</v>
      </c>
      <c r="AH33" s="8" t="e">
        <f t="shared" si="5"/>
        <v>#DIV/0!</v>
      </c>
      <c r="AI33" s="83"/>
    </row>
    <row r="35" spans="1:35"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F35" s="98" t="s">
        <v>13</v>
      </c>
      <c r="AG35" s="99"/>
      <c r="AH35" s="99"/>
      <c r="AI35" s="100"/>
    </row>
    <row r="36" spans="1:35"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5"/>
      <c r="AF36" s="101" t="s">
        <v>14</v>
      </c>
      <c r="AG36" s="102"/>
      <c r="AH36" s="96"/>
      <c r="AI36" s="97"/>
    </row>
    <row r="37" spans="1:35"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5"/>
      <c r="AF37" s="103" t="s">
        <v>15</v>
      </c>
      <c r="AG37" s="104"/>
      <c r="AH37" s="96"/>
      <c r="AI37" s="97"/>
    </row>
    <row r="38" spans="1:35"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5"/>
      <c r="AF38" s="105" t="s">
        <v>16</v>
      </c>
      <c r="AG38" s="106"/>
      <c r="AH38" s="96"/>
      <c r="AI38" s="97"/>
    </row>
    <row r="39" spans="1:35"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5"/>
      <c r="AF39" s="107" t="s">
        <v>17</v>
      </c>
      <c r="AG39" s="108"/>
      <c r="AH39" s="96"/>
      <c r="AI39" s="97"/>
    </row>
    <row r="40" spans="1:35"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5"/>
      <c r="AF40" s="92" t="s">
        <v>18</v>
      </c>
      <c r="AG40" s="93"/>
      <c r="AH40" s="96"/>
      <c r="AI40" s="97"/>
    </row>
    <row r="41" spans="1:35"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8"/>
      <c r="AF41" s="94" t="s">
        <v>19</v>
      </c>
      <c r="AG41" s="95"/>
      <c r="AH41" s="96"/>
      <c r="AI41" s="97"/>
    </row>
    <row r="42" spans="1:35" x14ac:dyDescent="0.25">
      <c r="A42" s="14"/>
      <c r="B42" s="14"/>
      <c r="C42" s="14"/>
      <c r="D42" s="14"/>
      <c r="E42" s="14"/>
      <c r="F42" s="14"/>
      <c r="G42" s="14"/>
      <c r="H42" s="14"/>
      <c r="I42" s="14"/>
      <c r="J42" s="14"/>
      <c r="K42" s="14"/>
      <c r="L42" s="14"/>
      <c r="M42" s="14"/>
      <c r="N42" s="14"/>
      <c r="O42" s="14"/>
      <c r="T42" s="9"/>
    </row>
    <row r="43" spans="1:35" x14ac:dyDescent="0.25">
      <c r="T43" s="9"/>
    </row>
  </sheetData>
  <mergeCells count="14">
    <mergeCell ref="AF41:AG41"/>
    <mergeCell ref="AH41:AI41"/>
    <mergeCell ref="AF35:AI35"/>
    <mergeCell ref="AF38:AG38"/>
    <mergeCell ref="AH38:AI38"/>
    <mergeCell ref="AF39:AG39"/>
    <mergeCell ref="AH39:AI39"/>
    <mergeCell ref="AF40:AG40"/>
    <mergeCell ref="AH40:AI40"/>
    <mergeCell ref="AI32:AI33"/>
    <mergeCell ref="AF36:AG36"/>
    <mergeCell ref="AH36:AI36"/>
    <mergeCell ref="AF37:AG37"/>
    <mergeCell ref="AH37:AI37"/>
  </mergeCells>
  <conditionalFormatting sqref="B33:AH33">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AI8:AI31">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showGridLines="0" zoomScale="85" zoomScaleNormal="85" workbookViewId="0">
      <selection sqref="A1:H1"/>
    </sheetView>
  </sheetViews>
  <sheetFormatPr defaultRowHeight="15" x14ac:dyDescent="0.25"/>
  <cols>
    <col min="1" max="20" width="24.140625" customWidth="1"/>
  </cols>
  <sheetData>
    <row r="1" spans="1:11" ht="31.5" customHeight="1" x14ac:dyDescent="0.25">
      <c r="A1" s="109" t="s">
        <v>26</v>
      </c>
      <c r="B1" s="110"/>
      <c r="C1" s="110"/>
      <c r="D1" s="110"/>
      <c r="E1" s="110"/>
      <c r="F1" s="110"/>
      <c r="G1" s="110"/>
      <c r="H1" s="110"/>
    </row>
    <row r="2" spans="1:11" ht="18.75" x14ac:dyDescent="0.3">
      <c r="A2" s="1" t="s">
        <v>8</v>
      </c>
      <c r="B2" s="1"/>
    </row>
    <row r="3" spans="1:11" x14ac:dyDescent="0.25">
      <c r="A3" s="28" t="s">
        <v>27</v>
      </c>
      <c r="B3" s="28" t="s">
        <v>28</v>
      </c>
      <c r="C3" s="28" t="s">
        <v>29</v>
      </c>
      <c r="D3" s="28" t="s">
        <v>30</v>
      </c>
      <c r="E3" s="28" t="s">
        <v>31</v>
      </c>
      <c r="F3" s="28" t="s">
        <v>32</v>
      </c>
      <c r="G3" s="28" t="s">
        <v>33</v>
      </c>
      <c r="H3" s="28" t="s">
        <v>34</v>
      </c>
    </row>
    <row r="4" spans="1:11" ht="38.25" x14ac:dyDescent="0.25">
      <c r="A4" s="25" t="s">
        <v>0</v>
      </c>
      <c r="B4" s="25" t="s">
        <v>1</v>
      </c>
      <c r="C4" s="25" t="s">
        <v>2</v>
      </c>
      <c r="D4" s="25" t="s">
        <v>3</v>
      </c>
      <c r="E4" s="25" t="s">
        <v>4</v>
      </c>
      <c r="F4" s="26" t="s">
        <v>5</v>
      </c>
      <c r="G4" s="25" t="s">
        <v>6</v>
      </c>
      <c r="H4" s="25" t="s">
        <v>7</v>
      </c>
    </row>
    <row r="5" spans="1:11" ht="26.25" customHeight="1" x14ac:dyDescent="0.3">
      <c r="A5" s="1" t="s">
        <v>35</v>
      </c>
      <c r="B5" s="1"/>
    </row>
    <row r="6" spans="1:11" s="54" customFormat="1" ht="14.25" x14ac:dyDescent="0.2">
      <c r="A6" s="28" t="s">
        <v>36</v>
      </c>
      <c r="B6" s="28" t="s">
        <v>37</v>
      </c>
      <c r="C6" s="28" t="s">
        <v>38</v>
      </c>
      <c r="D6" s="28" t="s">
        <v>39</v>
      </c>
      <c r="E6" s="28" t="s">
        <v>40</v>
      </c>
      <c r="F6" s="28" t="s">
        <v>41</v>
      </c>
      <c r="G6" s="28" t="s">
        <v>42</v>
      </c>
    </row>
    <row r="7" spans="1:11" ht="162.75" customHeight="1" x14ac:dyDescent="0.25">
      <c r="A7" s="55" t="s">
        <v>43</v>
      </c>
      <c r="B7" s="55" t="s">
        <v>44</v>
      </c>
      <c r="C7" s="55" t="s">
        <v>45</v>
      </c>
      <c r="D7" s="55" t="s">
        <v>46</v>
      </c>
      <c r="E7" s="55" t="s">
        <v>47</v>
      </c>
      <c r="F7" s="55" t="s">
        <v>48</v>
      </c>
      <c r="G7" s="55" t="s">
        <v>49</v>
      </c>
    </row>
    <row r="8" spans="1:11" ht="26.25" customHeight="1" x14ac:dyDescent="0.3">
      <c r="A8" s="1" t="s">
        <v>50</v>
      </c>
    </row>
    <row r="9" spans="1:11" x14ac:dyDescent="0.25">
      <c r="A9" s="28" t="s">
        <v>51</v>
      </c>
      <c r="B9" s="28" t="s">
        <v>52</v>
      </c>
      <c r="C9" s="28" t="s">
        <v>53</v>
      </c>
      <c r="D9" s="28" t="s">
        <v>54</v>
      </c>
      <c r="E9" s="28" t="s">
        <v>55</v>
      </c>
      <c r="F9" s="28" t="s">
        <v>56</v>
      </c>
      <c r="G9" s="28" t="s">
        <v>57</v>
      </c>
      <c r="H9" s="28" t="s">
        <v>58</v>
      </c>
      <c r="I9" s="28" t="s">
        <v>59</v>
      </c>
      <c r="J9" s="28" t="s">
        <v>60</v>
      </c>
      <c r="K9" s="28" t="s">
        <v>61</v>
      </c>
    </row>
    <row r="10" spans="1:11" ht="186.75" customHeight="1" x14ac:dyDescent="0.25">
      <c r="A10" s="55" t="s">
        <v>62</v>
      </c>
      <c r="B10" s="55" t="s">
        <v>63</v>
      </c>
      <c r="C10" s="55" t="s">
        <v>64</v>
      </c>
      <c r="D10" s="55" t="s">
        <v>65</v>
      </c>
      <c r="E10" s="55" t="s">
        <v>66</v>
      </c>
      <c r="F10" s="55" t="s">
        <v>67</v>
      </c>
      <c r="G10" s="55" t="s">
        <v>68</v>
      </c>
      <c r="H10" s="55" t="s">
        <v>69</v>
      </c>
      <c r="I10" s="55" t="s">
        <v>70</v>
      </c>
      <c r="J10" s="55" t="s">
        <v>71</v>
      </c>
      <c r="K10" s="55" t="s">
        <v>72</v>
      </c>
    </row>
    <row r="11" spans="1:11" ht="26.25" customHeight="1" x14ac:dyDescent="0.3">
      <c r="A11" s="1" t="s">
        <v>73</v>
      </c>
    </row>
    <row r="12" spans="1:11" x14ac:dyDescent="0.25">
      <c r="A12" s="28" t="s">
        <v>74</v>
      </c>
      <c r="B12" s="28" t="s">
        <v>75</v>
      </c>
      <c r="C12" s="28" t="s">
        <v>76</v>
      </c>
      <c r="D12" s="28" t="s">
        <v>77</v>
      </c>
      <c r="E12" s="28" t="s">
        <v>78</v>
      </c>
      <c r="F12" s="28" t="s">
        <v>79</v>
      </c>
    </row>
    <row r="13" spans="1:11" ht="323.25" customHeight="1" x14ac:dyDescent="0.25">
      <c r="A13" s="55" t="s">
        <v>80</v>
      </c>
      <c r="B13" s="55" t="s">
        <v>81</v>
      </c>
      <c r="C13" s="55" t="s">
        <v>82</v>
      </c>
      <c r="D13" s="55" t="s">
        <v>83</v>
      </c>
      <c r="E13" s="55" t="s">
        <v>84</v>
      </c>
      <c r="F13" s="55" t="s">
        <v>85</v>
      </c>
    </row>
    <row r="14" spans="1:11" ht="26.25" customHeight="1" x14ac:dyDescent="0.3">
      <c r="A14" s="2" t="s">
        <v>9</v>
      </c>
    </row>
    <row r="15" spans="1:11" x14ac:dyDescent="0.25">
      <c r="A15" s="28" t="s">
        <v>86</v>
      </c>
      <c r="B15" s="28" t="s">
        <v>87</v>
      </c>
      <c r="C15" s="28" t="s">
        <v>88</v>
      </c>
      <c r="D15" s="28" t="s">
        <v>89</v>
      </c>
      <c r="E15" s="28" t="s">
        <v>90</v>
      </c>
      <c r="F15" s="28" t="s">
        <v>91</v>
      </c>
    </row>
    <row r="16" spans="1:11" ht="136.5" customHeight="1" x14ac:dyDescent="0.25">
      <c r="A16" s="55" t="s">
        <v>92</v>
      </c>
      <c r="B16" s="55" t="s">
        <v>93</v>
      </c>
      <c r="C16" s="55" t="s">
        <v>94</v>
      </c>
      <c r="D16" s="55" t="s">
        <v>95</v>
      </c>
      <c r="E16" s="55" t="s">
        <v>96</v>
      </c>
      <c r="F16" s="55" t="s">
        <v>97</v>
      </c>
      <c r="G16" s="27"/>
      <c r="H16" s="27"/>
    </row>
    <row r="17" spans="1:13" ht="26.25" customHeight="1" x14ac:dyDescent="0.3">
      <c r="A17" s="1" t="s">
        <v>98</v>
      </c>
    </row>
    <row r="18" spans="1:13" x14ac:dyDescent="0.25">
      <c r="A18" s="28" t="s">
        <v>99</v>
      </c>
      <c r="B18" s="28" t="s">
        <v>100</v>
      </c>
      <c r="C18" s="28" t="s">
        <v>101</v>
      </c>
      <c r="D18" s="28" t="s">
        <v>102</v>
      </c>
      <c r="E18" s="28" t="s">
        <v>103</v>
      </c>
      <c r="F18" s="28" t="s">
        <v>104</v>
      </c>
      <c r="G18" s="28" t="s">
        <v>105</v>
      </c>
      <c r="H18" s="28" t="s">
        <v>106</v>
      </c>
      <c r="I18" s="28" t="s">
        <v>107</v>
      </c>
      <c r="J18" s="28" t="s">
        <v>108</v>
      </c>
      <c r="K18" s="28" t="s">
        <v>109</v>
      </c>
      <c r="L18" s="28" t="s">
        <v>110</v>
      </c>
      <c r="M18" s="28" t="s">
        <v>111</v>
      </c>
    </row>
    <row r="19" spans="1:13" ht="312.75" customHeight="1" x14ac:dyDescent="0.25">
      <c r="A19" s="55" t="s">
        <v>112</v>
      </c>
      <c r="B19" s="55" t="s">
        <v>113</v>
      </c>
      <c r="C19" s="55" t="s">
        <v>114</v>
      </c>
      <c r="D19" s="55" t="s">
        <v>115</v>
      </c>
      <c r="E19" s="55" t="s">
        <v>116</v>
      </c>
      <c r="F19" s="55" t="s">
        <v>117</v>
      </c>
      <c r="G19" s="55" t="s">
        <v>118</v>
      </c>
      <c r="H19" s="55" t="s">
        <v>119</v>
      </c>
      <c r="I19" s="55" t="s">
        <v>120</v>
      </c>
      <c r="J19" s="55" t="s">
        <v>121</v>
      </c>
      <c r="K19" s="55" t="s">
        <v>122</v>
      </c>
      <c r="L19" s="55" t="s">
        <v>123</v>
      </c>
      <c r="M19" s="55" t="s">
        <v>124</v>
      </c>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Z41"/>
  <sheetViews>
    <sheetView showGridLines="0" workbookViewId="0"/>
  </sheetViews>
  <sheetFormatPr defaultRowHeight="15" x14ac:dyDescent="0.25"/>
  <cols>
    <col min="1" max="1" width="26.140625" style="3" customWidth="1"/>
    <col min="2" max="26" width="7.140625" style="3" customWidth="1"/>
    <col min="27" max="16384" width="9.140625" style="3"/>
  </cols>
  <sheetData>
    <row r="1" spans="1:26" s="10" customFormat="1" ht="14.25" customHeight="1" x14ac:dyDescent="0.25">
      <c r="A1" s="23" t="s">
        <v>20</v>
      </c>
    </row>
    <row r="2" spans="1:26" s="10" customFormat="1" ht="14.25" customHeight="1" x14ac:dyDescent="0.25">
      <c r="A2" s="10" t="s">
        <v>144</v>
      </c>
      <c r="B2" s="78"/>
      <c r="C2" s="78"/>
      <c r="D2" s="78"/>
      <c r="E2" s="78"/>
      <c r="F2" s="78"/>
      <c r="G2" s="78"/>
      <c r="H2" s="78"/>
      <c r="I2" s="78"/>
      <c r="J2" s="78"/>
      <c r="K2" s="78"/>
      <c r="L2" s="78"/>
      <c r="M2" s="78"/>
    </row>
    <row r="3" spans="1:26" s="10" customFormat="1" ht="14.25" customHeight="1" x14ac:dyDescent="0.25">
      <c r="A3" s="10" t="s">
        <v>161</v>
      </c>
    </row>
    <row r="4" spans="1:26" ht="10.5" customHeight="1" x14ac:dyDescent="0.25">
      <c r="A4" s="10"/>
    </row>
    <row r="5" spans="1:26" ht="10.5" customHeight="1" x14ac:dyDescent="0.25">
      <c r="A5" s="10"/>
    </row>
    <row r="6" spans="1:26" s="22" customFormat="1" ht="10.5" customHeight="1" x14ac:dyDescent="0.25">
      <c r="A6" s="20"/>
      <c r="B6" s="20" t="s">
        <v>168</v>
      </c>
      <c r="C6" s="20" t="s">
        <v>168</v>
      </c>
      <c r="D6" s="20" t="s">
        <v>168</v>
      </c>
      <c r="E6" s="20" t="s">
        <v>168</v>
      </c>
      <c r="F6" s="20" t="s">
        <v>168</v>
      </c>
      <c r="G6" s="20" t="s">
        <v>169</v>
      </c>
      <c r="H6" s="20" t="s">
        <v>169</v>
      </c>
      <c r="I6" s="20" t="s">
        <v>169</v>
      </c>
      <c r="J6" s="20" t="s">
        <v>170</v>
      </c>
      <c r="K6" s="20" t="s">
        <v>170</v>
      </c>
      <c r="L6" s="20" t="s">
        <v>170</v>
      </c>
      <c r="M6" s="20" t="s">
        <v>170</v>
      </c>
      <c r="N6" s="20" t="s">
        <v>170</v>
      </c>
      <c r="O6" s="20" t="s">
        <v>170</v>
      </c>
      <c r="P6" s="20" t="s">
        <v>170</v>
      </c>
      <c r="Q6" s="20" t="s">
        <v>160</v>
      </c>
      <c r="R6" s="20" t="s">
        <v>160</v>
      </c>
      <c r="S6" s="20" t="s">
        <v>160</v>
      </c>
      <c r="T6" s="20" t="s">
        <v>160</v>
      </c>
      <c r="U6" s="20" t="s">
        <v>171</v>
      </c>
      <c r="V6" s="20" t="s">
        <v>171</v>
      </c>
      <c r="W6" s="20" t="s">
        <v>172</v>
      </c>
      <c r="X6" s="20" t="s">
        <v>172</v>
      </c>
      <c r="Y6" s="20" t="s">
        <v>172</v>
      </c>
      <c r="Z6" s="20" t="s">
        <v>42</v>
      </c>
    </row>
    <row r="7" spans="1:26" s="5" customFormat="1" ht="14.25" customHeight="1" x14ac:dyDescent="0.25">
      <c r="A7" s="6" t="s">
        <v>10</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c r="V7" s="47">
        <v>21</v>
      </c>
      <c r="W7" s="47">
        <v>22</v>
      </c>
      <c r="X7" s="47">
        <v>23</v>
      </c>
      <c r="Y7" s="47">
        <v>24</v>
      </c>
      <c r="Z7" s="47">
        <v>25</v>
      </c>
    </row>
    <row r="8" spans="1:26" ht="14.25" customHeight="1" x14ac:dyDescent="0.25">
      <c r="A8" s="111"/>
      <c r="B8" s="60"/>
      <c r="C8" s="60"/>
      <c r="D8" s="60"/>
      <c r="E8" s="60"/>
      <c r="F8" s="60"/>
      <c r="G8" s="60"/>
      <c r="H8" s="60"/>
      <c r="I8" s="60"/>
      <c r="J8" s="60"/>
      <c r="K8" s="60"/>
      <c r="L8" s="60"/>
      <c r="M8" s="60"/>
      <c r="N8" s="60"/>
      <c r="O8" s="60"/>
      <c r="P8" s="60"/>
      <c r="Q8" s="60"/>
      <c r="R8" s="60"/>
      <c r="S8" s="60"/>
      <c r="T8" s="60"/>
      <c r="U8" s="60"/>
      <c r="V8" s="60"/>
      <c r="W8" s="60"/>
      <c r="X8" s="60"/>
      <c r="Y8" s="60"/>
      <c r="Z8" s="60"/>
    </row>
    <row r="9" spans="1:26" ht="14.25" customHeight="1" x14ac:dyDescent="0.25">
      <c r="A9" s="111"/>
      <c r="B9" s="60"/>
      <c r="C9" s="60"/>
      <c r="D9" s="60"/>
      <c r="E9" s="60"/>
      <c r="F9" s="60"/>
      <c r="G9" s="60"/>
      <c r="H9" s="60"/>
      <c r="I9" s="60"/>
      <c r="J9" s="60"/>
      <c r="K9" s="60"/>
      <c r="L9" s="60"/>
      <c r="M9" s="60"/>
      <c r="N9" s="60"/>
      <c r="O9" s="60"/>
      <c r="P9" s="60"/>
      <c r="Q9" s="60"/>
      <c r="R9" s="60"/>
      <c r="S9" s="60"/>
      <c r="T9" s="60"/>
      <c r="U9" s="60"/>
      <c r="V9" s="60"/>
      <c r="W9" s="60"/>
      <c r="X9" s="60"/>
      <c r="Y9" s="60"/>
      <c r="Z9" s="60"/>
    </row>
    <row r="10" spans="1:26" ht="14.25" customHeight="1" x14ac:dyDescent="0.25">
      <c r="A10" s="111"/>
      <c r="B10" s="60"/>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ht="14.25" customHeight="1" x14ac:dyDescent="0.25">
      <c r="A11" s="111"/>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ht="14.25" customHeight="1" x14ac:dyDescent="0.25">
      <c r="A12" s="111"/>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14.25" customHeight="1" x14ac:dyDescent="0.25">
      <c r="A13" s="111"/>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ht="14.25" customHeight="1" x14ac:dyDescent="0.25">
      <c r="A14" s="111"/>
      <c r="B14" s="60"/>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14.25" customHeight="1" x14ac:dyDescent="0.25">
      <c r="A15" s="111"/>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14.25" customHeight="1" x14ac:dyDescent="0.25">
      <c r="A16" s="111"/>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14.25" customHeight="1" x14ac:dyDescent="0.25">
      <c r="A17" s="111"/>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4.25" customHeight="1" x14ac:dyDescent="0.25">
      <c r="A18" s="111"/>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14.25" customHeight="1" x14ac:dyDescent="0.25">
      <c r="A19" s="111"/>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14.25" customHeight="1" x14ac:dyDescent="0.25">
      <c r="A20" s="111"/>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4.25" customHeight="1" x14ac:dyDescent="0.25">
      <c r="A21" s="111"/>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14.25" customHeight="1" x14ac:dyDescent="0.25">
      <c r="A22" s="111"/>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14.25" customHeight="1" x14ac:dyDescent="0.25">
      <c r="A23" s="111"/>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14.25" customHeight="1" x14ac:dyDescent="0.25">
      <c r="A24" s="111"/>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ht="14.25" customHeight="1" x14ac:dyDescent="0.25">
      <c r="A25" s="111"/>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14.25" customHeight="1" x14ac:dyDescent="0.25">
      <c r="A26" s="111"/>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ht="14.25" customHeight="1" x14ac:dyDescent="0.25">
      <c r="A27" s="111"/>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ht="14.25" customHeight="1" x14ac:dyDescent="0.25">
      <c r="A28" s="111"/>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14.25" customHeight="1" x14ac:dyDescent="0.25">
      <c r="A29" s="111"/>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14.25" customHeight="1" x14ac:dyDescent="0.25">
      <c r="A30" s="111"/>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4.25" customHeight="1" x14ac:dyDescent="0.25">
      <c r="A31" s="111"/>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Z32" si="1">SUM(N8:N31)</f>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row>
    <row r="33" spans="1:26" ht="14.25" customHeight="1" x14ac:dyDescent="0.25">
      <c r="A33" s="24"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ref="N33:Z33" si="3">N32/COUNT(N8:N31)*100</f>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Y32/COUNT(Y8:Y31)*100</f>
        <v>#DIV/0!</v>
      </c>
      <c r="Z33" s="8" t="e">
        <f t="shared" si="3"/>
        <v>#DIV/0!</v>
      </c>
    </row>
    <row r="34" spans="1:26" ht="14.25" customHeight="1" x14ac:dyDescent="0.25"/>
    <row r="35" spans="1:26"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2"/>
    </row>
    <row r="36" spans="1:26"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5"/>
    </row>
    <row r="37" spans="1:26"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5"/>
    </row>
    <row r="38" spans="1:26"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5"/>
    </row>
    <row r="39" spans="1:26"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5"/>
    </row>
    <row r="40" spans="1:26"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5"/>
    </row>
    <row r="41" spans="1:26"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8"/>
    </row>
  </sheetData>
  <conditionalFormatting sqref="B33:Z33">
    <cfRule type="cellIs" dxfId="371" priority="1" operator="greaterThanOrEqual">
      <formula>90</formula>
    </cfRule>
    <cfRule type="cellIs" dxfId="370" priority="2" operator="between">
      <formula>80</formula>
      <formula>89.99</formula>
    </cfRule>
    <cfRule type="cellIs" dxfId="369" priority="3" operator="between">
      <formula>70</formula>
      <formula>79.99</formula>
    </cfRule>
    <cfRule type="cellIs" dxfId="368" priority="4" operator="between">
      <formula>60</formula>
      <formula>69.99</formula>
    </cfRule>
    <cfRule type="cellIs" dxfId="367" priority="5" operator="between">
      <formula>50</formula>
      <formula>59.99</formula>
    </cfRule>
    <cfRule type="cellIs" dxfId="366" priority="6" operator="lessThanOrEqual">
      <formula>49.99</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1"/>
  <sheetViews>
    <sheetView showGridLines="0" showRuler="0" zoomScaleNormal="100" zoomScaleSheetLayoutView="100" workbookViewId="0"/>
  </sheetViews>
  <sheetFormatPr defaultRowHeight="15" x14ac:dyDescent="0.25"/>
  <cols>
    <col min="1" max="1" width="26.140625" style="3" customWidth="1"/>
    <col min="2" max="18" width="7.140625" style="3" customWidth="1"/>
    <col min="19" max="16384" width="9.140625" style="3"/>
  </cols>
  <sheetData>
    <row r="1" spans="1:15" s="10" customFormat="1" ht="14.25" customHeight="1" x14ac:dyDescent="0.25">
      <c r="A1" s="23" t="s">
        <v>20</v>
      </c>
    </row>
    <row r="2" spans="1:15" s="10" customFormat="1" ht="14.25" customHeight="1" x14ac:dyDescent="0.25">
      <c r="A2" s="10" t="s">
        <v>143</v>
      </c>
      <c r="B2" s="78"/>
      <c r="C2" s="78"/>
      <c r="D2" s="78"/>
      <c r="E2" s="78"/>
      <c r="F2" s="78"/>
      <c r="G2" s="78"/>
      <c r="H2" s="78"/>
      <c r="I2" s="78"/>
    </row>
    <row r="3" spans="1:15" s="10" customFormat="1" ht="14.25" customHeight="1" x14ac:dyDescent="0.25">
      <c r="A3" s="10" t="s">
        <v>125</v>
      </c>
    </row>
    <row r="4" spans="1:15" s="22" customFormat="1" ht="10.5" customHeight="1" x14ac:dyDescent="0.25"/>
    <row r="5" spans="1:15" s="22" customFormat="1" ht="10.5" customHeight="1" x14ac:dyDescent="0.2">
      <c r="A5" s="66"/>
      <c r="B5" s="70" t="s">
        <v>202</v>
      </c>
      <c r="C5" s="66"/>
      <c r="D5" s="66"/>
      <c r="E5" s="66"/>
      <c r="F5" s="67" t="s">
        <v>51</v>
      </c>
      <c r="G5" s="67" t="s">
        <v>51</v>
      </c>
      <c r="H5" s="65" t="s">
        <v>216</v>
      </c>
      <c r="I5" s="66"/>
      <c r="J5" s="66"/>
      <c r="K5" s="66"/>
      <c r="L5" s="66"/>
      <c r="M5" s="66"/>
      <c r="N5" s="66"/>
    </row>
    <row r="6" spans="1:15" s="22" customFormat="1" ht="10.5" customHeight="1" x14ac:dyDescent="0.2">
      <c r="A6" s="65"/>
      <c r="B6" s="70" t="s">
        <v>214</v>
      </c>
      <c r="C6" s="67" t="s">
        <v>202</v>
      </c>
      <c r="D6" s="67" t="s">
        <v>210</v>
      </c>
      <c r="E6" s="67" t="s">
        <v>210</v>
      </c>
      <c r="F6" s="67" t="s">
        <v>56</v>
      </c>
      <c r="G6" s="67" t="s">
        <v>56</v>
      </c>
      <c r="H6" s="65" t="s">
        <v>217</v>
      </c>
      <c r="I6" s="68" t="s">
        <v>211</v>
      </c>
      <c r="J6" s="68" t="s">
        <v>211</v>
      </c>
      <c r="K6" s="68" t="s">
        <v>211</v>
      </c>
      <c r="L6" s="68" t="s">
        <v>211</v>
      </c>
      <c r="M6" s="68" t="s">
        <v>211</v>
      </c>
      <c r="N6" s="68" t="s">
        <v>211</v>
      </c>
      <c r="O6" s="21"/>
    </row>
    <row r="7" spans="1:15" s="5" customFormat="1" ht="14.25" customHeight="1" x14ac:dyDescent="0.25">
      <c r="A7" s="47" t="s">
        <v>10</v>
      </c>
      <c r="B7" s="47">
        <v>1</v>
      </c>
      <c r="C7" s="47">
        <v>2</v>
      </c>
      <c r="D7" s="47">
        <v>3</v>
      </c>
      <c r="E7" s="47">
        <v>4</v>
      </c>
      <c r="F7" s="47">
        <v>5</v>
      </c>
      <c r="G7" s="47">
        <v>6</v>
      </c>
      <c r="H7" s="47">
        <v>7</v>
      </c>
      <c r="I7" s="47">
        <v>8</v>
      </c>
      <c r="J7" s="47">
        <v>9</v>
      </c>
      <c r="K7" s="47">
        <v>10</v>
      </c>
      <c r="L7" s="47">
        <v>11</v>
      </c>
      <c r="M7" s="47">
        <v>12</v>
      </c>
      <c r="N7" s="47">
        <v>13</v>
      </c>
      <c r="O7" s="64" t="s">
        <v>11</v>
      </c>
    </row>
    <row r="8" spans="1:15" ht="14.25" customHeight="1" x14ac:dyDescent="0.25">
      <c r="A8" s="111"/>
      <c r="B8" s="4"/>
      <c r="C8" s="77"/>
      <c r="D8" s="77"/>
      <c r="E8" s="77"/>
      <c r="F8" s="77"/>
      <c r="G8" s="77"/>
      <c r="H8" s="77"/>
      <c r="I8" s="77"/>
      <c r="J8" s="77"/>
      <c r="K8" s="77"/>
      <c r="L8" s="77"/>
      <c r="M8" s="77"/>
      <c r="N8" s="77"/>
      <c r="O8" s="8">
        <f>SUM(B8:E8)*4+SUM(F8:K8)*8+SUM(L8:N8)*12</f>
        <v>0</v>
      </c>
    </row>
    <row r="9" spans="1:15" ht="14.25" customHeight="1" x14ac:dyDescent="0.25">
      <c r="A9" s="111"/>
      <c r="B9" s="49"/>
      <c r="C9" s="49"/>
      <c r="D9" s="49"/>
      <c r="E9" s="49"/>
      <c r="F9" s="49"/>
      <c r="G9" s="49"/>
      <c r="H9" s="49"/>
      <c r="I9" s="49"/>
      <c r="J9" s="49"/>
      <c r="K9" s="49"/>
      <c r="L9" s="49"/>
      <c r="M9" s="49"/>
      <c r="N9" s="49"/>
      <c r="O9" s="8">
        <f t="shared" ref="O9:O31" si="0">SUM(B9:E9)*4+SUM(F9:K9)*8+SUM(L9:N9)*12</f>
        <v>0</v>
      </c>
    </row>
    <row r="10" spans="1:15" ht="14.25" customHeight="1" x14ac:dyDescent="0.25">
      <c r="A10" s="111"/>
      <c r="B10" s="49"/>
      <c r="C10" s="49"/>
      <c r="D10" s="49"/>
      <c r="E10" s="49"/>
      <c r="F10" s="49"/>
      <c r="G10" s="49"/>
      <c r="H10" s="49"/>
      <c r="I10" s="49"/>
      <c r="J10" s="49"/>
      <c r="K10" s="49"/>
      <c r="L10" s="49"/>
      <c r="M10" s="49"/>
      <c r="N10" s="49"/>
      <c r="O10" s="8">
        <f t="shared" si="0"/>
        <v>0</v>
      </c>
    </row>
    <row r="11" spans="1:15" ht="14.25" customHeight="1" x14ac:dyDescent="0.25">
      <c r="A11" s="111"/>
      <c r="B11" s="49"/>
      <c r="C11" s="49"/>
      <c r="D11" s="49"/>
      <c r="E11" s="49"/>
      <c r="F11" s="49"/>
      <c r="G11" s="49"/>
      <c r="H11" s="49"/>
      <c r="I11" s="49"/>
      <c r="J11" s="49"/>
      <c r="K11" s="49"/>
      <c r="L11" s="49"/>
      <c r="M11" s="49"/>
      <c r="N11" s="49"/>
      <c r="O11" s="8">
        <f t="shared" si="0"/>
        <v>0</v>
      </c>
    </row>
    <row r="12" spans="1:15" ht="14.25" customHeight="1" x14ac:dyDescent="0.25">
      <c r="A12" s="111"/>
      <c r="B12" s="49"/>
      <c r="C12" s="49"/>
      <c r="D12" s="49"/>
      <c r="E12" s="49"/>
      <c r="F12" s="49"/>
      <c r="G12" s="49"/>
      <c r="H12" s="49"/>
      <c r="I12" s="49"/>
      <c r="J12" s="49"/>
      <c r="K12" s="49"/>
      <c r="L12" s="49"/>
      <c r="M12" s="49"/>
      <c r="N12" s="49"/>
      <c r="O12" s="8">
        <f t="shared" si="0"/>
        <v>0</v>
      </c>
    </row>
    <row r="13" spans="1:15" ht="14.25" customHeight="1" x14ac:dyDescent="0.25">
      <c r="A13" s="111"/>
      <c r="B13" s="49"/>
      <c r="C13" s="49"/>
      <c r="D13" s="49"/>
      <c r="E13" s="49"/>
      <c r="F13" s="49"/>
      <c r="G13" s="49"/>
      <c r="H13" s="49"/>
      <c r="I13" s="49"/>
      <c r="J13" s="49"/>
      <c r="K13" s="49"/>
      <c r="L13" s="49"/>
      <c r="M13" s="49"/>
      <c r="N13" s="49"/>
      <c r="O13" s="8">
        <f t="shared" si="0"/>
        <v>0</v>
      </c>
    </row>
    <row r="14" spans="1:15" ht="14.25" customHeight="1" x14ac:dyDescent="0.25">
      <c r="A14" s="111"/>
      <c r="B14" s="49"/>
      <c r="C14" s="49"/>
      <c r="D14" s="49"/>
      <c r="E14" s="49"/>
      <c r="F14" s="49"/>
      <c r="G14" s="49"/>
      <c r="H14" s="49"/>
      <c r="I14" s="49"/>
      <c r="J14" s="49"/>
      <c r="K14" s="49"/>
      <c r="L14" s="49"/>
      <c r="M14" s="49"/>
      <c r="N14" s="49"/>
      <c r="O14" s="8">
        <f t="shared" si="0"/>
        <v>0</v>
      </c>
    </row>
    <row r="15" spans="1:15" ht="14.25" customHeight="1" x14ac:dyDescent="0.25">
      <c r="A15" s="111"/>
      <c r="B15" s="49"/>
      <c r="C15" s="76"/>
      <c r="D15" s="76"/>
      <c r="E15" s="76"/>
      <c r="F15" s="76"/>
      <c r="G15" s="76"/>
      <c r="H15" s="76"/>
      <c r="I15" s="76"/>
      <c r="J15" s="76"/>
      <c r="K15" s="76"/>
      <c r="L15" s="76"/>
      <c r="M15" s="76"/>
      <c r="N15" s="76"/>
      <c r="O15" s="8">
        <f t="shared" si="0"/>
        <v>0</v>
      </c>
    </row>
    <row r="16" spans="1:15" ht="14.25" customHeight="1" x14ac:dyDescent="0.25">
      <c r="A16" s="111"/>
      <c r="B16" s="49"/>
      <c r="C16" s="49"/>
      <c r="D16" s="49"/>
      <c r="E16" s="49"/>
      <c r="F16" s="49"/>
      <c r="G16" s="49"/>
      <c r="H16" s="49"/>
      <c r="I16" s="49"/>
      <c r="J16" s="49"/>
      <c r="K16" s="49"/>
      <c r="L16" s="49"/>
      <c r="M16" s="49"/>
      <c r="N16" s="49"/>
      <c r="O16" s="8">
        <f t="shared" si="0"/>
        <v>0</v>
      </c>
    </row>
    <row r="17" spans="1:15" ht="14.25" customHeight="1" x14ac:dyDescent="0.25">
      <c r="A17" s="111"/>
      <c r="B17" s="49"/>
      <c r="C17" s="49"/>
      <c r="D17" s="49"/>
      <c r="E17" s="49"/>
      <c r="F17" s="49"/>
      <c r="G17" s="49"/>
      <c r="H17" s="49"/>
      <c r="I17" s="49"/>
      <c r="J17" s="49"/>
      <c r="K17" s="49"/>
      <c r="L17" s="49"/>
      <c r="M17" s="49"/>
      <c r="N17" s="49"/>
      <c r="O17" s="8">
        <f t="shared" si="0"/>
        <v>0</v>
      </c>
    </row>
    <row r="18" spans="1:15" ht="14.25" customHeight="1" x14ac:dyDescent="0.25">
      <c r="A18" s="111"/>
      <c r="B18" s="49"/>
      <c r="C18" s="49"/>
      <c r="D18" s="49"/>
      <c r="E18" s="49"/>
      <c r="F18" s="49"/>
      <c r="G18" s="49"/>
      <c r="H18" s="49"/>
      <c r="I18" s="49"/>
      <c r="J18" s="49"/>
      <c r="K18" s="49"/>
      <c r="L18" s="49"/>
      <c r="M18" s="49"/>
      <c r="N18" s="49"/>
      <c r="O18" s="8">
        <f t="shared" si="0"/>
        <v>0</v>
      </c>
    </row>
    <row r="19" spans="1:15" ht="14.25" customHeight="1" x14ac:dyDescent="0.25">
      <c r="A19" s="111"/>
      <c r="B19" s="49"/>
      <c r="C19" s="49"/>
      <c r="D19" s="49"/>
      <c r="E19" s="49"/>
      <c r="F19" s="49"/>
      <c r="G19" s="49"/>
      <c r="H19" s="49"/>
      <c r="I19" s="49"/>
      <c r="J19" s="49"/>
      <c r="K19" s="49"/>
      <c r="L19" s="49"/>
      <c r="M19" s="49"/>
      <c r="N19" s="49"/>
      <c r="O19" s="8">
        <f t="shared" si="0"/>
        <v>0</v>
      </c>
    </row>
    <row r="20" spans="1:15" ht="14.25" customHeight="1" x14ac:dyDescent="0.25">
      <c r="A20" s="111"/>
      <c r="B20" s="49"/>
      <c r="C20" s="49"/>
      <c r="D20" s="49"/>
      <c r="E20" s="49"/>
      <c r="F20" s="49"/>
      <c r="G20" s="49"/>
      <c r="H20" s="49"/>
      <c r="I20" s="49"/>
      <c r="J20" s="49"/>
      <c r="K20" s="49"/>
      <c r="L20" s="49"/>
      <c r="M20" s="49"/>
      <c r="N20" s="49"/>
      <c r="O20" s="8">
        <f t="shared" si="0"/>
        <v>0</v>
      </c>
    </row>
    <row r="21" spans="1:15" ht="14.25" customHeight="1" x14ac:dyDescent="0.25">
      <c r="A21" s="111"/>
      <c r="B21" s="49"/>
      <c r="C21" s="72"/>
      <c r="D21" s="72"/>
      <c r="E21" s="72"/>
      <c r="F21" s="72"/>
      <c r="G21" s="72"/>
      <c r="H21" s="72"/>
      <c r="I21" s="72"/>
      <c r="J21" s="72"/>
      <c r="K21" s="72"/>
      <c r="L21" s="72"/>
      <c r="M21" s="72"/>
      <c r="N21" s="72"/>
      <c r="O21" s="8">
        <f t="shared" si="0"/>
        <v>0</v>
      </c>
    </row>
    <row r="22" spans="1:15" ht="14.25" customHeight="1" x14ac:dyDescent="0.25">
      <c r="A22" s="111"/>
      <c r="B22" s="49"/>
      <c r="C22" s="49"/>
      <c r="D22" s="49"/>
      <c r="E22" s="49"/>
      <c r="F22" s="49"/>
      <c r="G22" s="49"/>
      <c r="H22" s="49"/>
      <c r="I22" s="49"/>
      <c r="J22" s="49"/>
      <c r="K22" s="49"/>
      <c r="L22" s="49"/>
      <c r="M22" s="49"/>
      <c r="N22" s="49"/>
      <c r="O22" s="8">
        <f t="shared" si="0"/>
        <v>0</v>
      </c>
    </row>
    <row r="23" spans="1:15" ht="14.25" customHeight="1" x14ac:dyDescent="0.25">
      <c r="A23" s="111"/>
      <c r="B23" s="49"/>
      <c r="C23" s="49"/>
      <c r="D23" s="49"/>
      <c r="E23" s="49"/>
      <c r="F23" s="49"/>
      <c r="G23" s="49"/>
      <c r="H23" s="49"/>
      <c r="I23" s="49"/>
      <c r="J23" s="49"/>
      <c r="K23" s="49"/>
      <c r="L23" s="49"/>
      <c r="M23" s="49"/>
      <c r="N23" s="49"/>
      <c r="O23" s="8">
        <f t="shared" si="0"/>
        <v>0</v>
      </c>
    </row>
    <row r="24" spans="1:15" ht="14.25" customHeight="1" x14ac:dyDescent="0.25">
      <c r="A24" s="111"/>
      <c r="B24" s="49"/>
      <c r="C24" s="49"/>
      <c r="D24" s="49"/>
      <c r="E24" s="49"/>
      <c r="F24" s="49"/>
      <c r="G24" s="49"/>
      <c r="H24" s="49"/>
      <c r="I24" s="49"/>
      <c r="J24" s="49"/>
      <c r="K24" s="49"/>
      <c r="L24" s="49"/>
      <c r="M24" s="49"/>
      <c r="N24" s="49"/>
      <c r="O24" s="8">
        <f t="shared" si="0"/>
        <v>0</v>
      </c>
    </row>
    <row r="25" spans="1:15" ht="14.25" customHeight="1" x14ac:dyDescent="0.25">
      <c r="A25" s="111"/>
      <c r="B25" s="49"/>
      <c r="C25" s="49"/>
      <c r="D25" s="49"/>
      <c r="E25" s="49"/>
      <c r="F25" s="49"/>
      <c r="G25" s="49"/>
      <c r="H25" s="49"/>
      <c r="I25" s="49"/>
      <c r="J25" s="49"/>
      <c r="K25" s="49"/>
      <c r="L25" s="49"/>
      <c r="M25" s="49"/>
      <c r="N25" s="49"/>
      <c r="O25" s="8">
        <f t="shared" si="0"/>
        <v>0</v>
      </c>
    </row>
    <row r="26" spans="1:15" ht="14.25" customHeight="1" x14ac:dyDescent="0.25">
      <c r="A26" s="111"/>
      <c r="B26" s="49"/>
      <c r="C26" s="49"/>
      <c r="D26" s="49"/>
      <c r="E26" s="49"/>
      <c r="F26" s="49"/>
      <c r="G26" s="49"/>
      <c r="H26" s="49"/>
      <c r="I26" s="49"/>
      <c r="J26" s="49"/>
      <c r="K26" s="49"/>
      <c r="L26" s="49"/>
      <c r="M26" s="49"/>
      <c r="N26" s="49"/>
      <c r="O26" s="8">
        <f t="shared" si="0"/>
        <v>0</v>
      </c>
    </row>
    <row r="27" spans="1:15" ht="14.25" customHeight="1" x14ac:dyDescent="0.25">
      <c r="A27" s="111"/>
      <c r="B27" s="49"/>
      <c r="C27" s="49"/>
      <c r="D27" s="49"/>
      <c r="E27" s="49"/>
      <c r="F27" s="49"/>
      <c r="G27" s="49"/>
      <c r="H27" s="49"/>
      <c r="I27" s="49"/>
      <c r="J27" s="49"/>
      <c r="K27" s="49"/>
      <c r="L27" s="49"/>
      <c r="M27" s="49"/>
      <c r="N27" s="49"/>
      <c r="O27" s="8">
        <f t="shared" si="0"/>
        <v>0</v>
      </c>
    </row>
    <row r="28" spans="1:15" ht="14.25" customHeight="1" x14ac:dyDescent="0.25">
      <c r="A28" s="111"/>
      <c r="B28" s="49"/>
      <c r="C28" s="49"/>
      <c r="D28" s="49"/>
      <c r="E28" s="49"/>
      <c r="F28" s="49"/>
      <c r="G28" s="49"/>
      <c r="H28" s="49"/>
      <c r="I28" s="49"/>
      <c r="J28" s="49"/>
      <c r="K28" s="49"/>
      <c r="L28" s="49"/>
      <c r="M28" s="49"/>
      <c r="N28" s="49"/>
      <c r="O28" s="8">
        <f t="shared" si="0"/>
        <v>0</v>
      </c>
    </row>
    <row r="29" spans="1:15" ht="14.25" customHeight="1" x14ac:dyDescent="0.25">
      <c r="A29" s="111"/>
      <c r="B29" s="49"/>
      <c r="C29" s="49"/>
      <c r="D29" s="49"/>
      <c r="E29" s="49"/>
      <c r="F29" s="49"/>
      <c r="G29" s="49"/>
      <c r="H29" s="49"/>
      <c r="I29" s="49"/>
      <c r="J29" s="49"/>
      <c r="K29" s="49"/>
      <c r="L29" s="49"/>
      <c r="M29" s="49"/>
      <c r="N29" s="49"/>
      <c r="O29" s="8">
        <f t="shared" si="0"/>
        <v>0</v>
      </c>
    </row>
    <row r="30" spans="1:15" ht="14.25" customHeight="1" x14ac:dyDescent="0.25">
      <c r="A30" s="111"/>
      <c r="B30" s="49"/>
      <c r="C30" s="49"/>
      <c r="D30" s="49"/>
      <c r="E30" s="49"/>
      <c r="F30" s="49"/>
      <c r="G30" s="49"/>
      <c r="H30" s="49"/>
      <c r="I30" s="49"/>
      <c r="J30" s="49"/>
      <c r="K30" s="49"/>
      <c r="L30" s="49"/>
      <c r="M30" s="49"/>
      <c r="N30" s="49"/>
      <c r="O30" s="8">
        <f t="shared" si="0"/>
        <v>0</v>
      </c>
    </row>
    <row r="31" spans="1:15" ht="14.25" customHeight="1" x14ac:dyDescent="0.25">
      <c r="A31" s="111"/>
      <c r="B31" s="49"/>
      <c r="C31" s="49"/>
      <c r="D31" s="49"/>
      <c r="E31" s="49"/>
      <c r="F31" s="49"/>
      <c r="G31" s="49"/>
      <c r="H31" s="49"/>
      <c r="I31" s="49"/>
      <c r="J31" s="49"/>
      <c r="K31" s="49"/>
      <c r="L31" s="49"/>
      <c r="M31" s="49"/>
      <c r="N31" s="49"/>
      <c r="O31" s="8">
        <f t="shared" si="0"/>
        <v>0</v>
      </c>
    </row>
    <row r="32" spans="1:15" ht="14.25" customHeight="1" x14ac:dyDescent="0.25">
      <c r="A32" s="24"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2" t="e">
        <f>SUM(O8:O31)/COUNT(B8:B31)</f>
        <v>#DIV/0!</v>
      </c>
    </row>
    <row r="33" spans="1:15" ht="14.25" customHeight="1" x14ac:dyDescent="0.25">
      <c r="A33" s="24"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L32/COUNT(L8:L31)*100</f>
        <v>#DIV/0!</v>
      </c>
      <c r="M33" s="8" t="e">
        <f t="shared" si="2"/>
        <v>#DIV/0!</v>
      </c>
      <c r="N33" s="8" t="e">
        <f t="shared" si="2"/>
        <v>#DIV/0!</v>
      </c>
      <c r="O33" s="83"/>
    </row>
    <row r="34" spans="1:15" ht="14.25" customHeight="1" x14ac:dyDescent="0.25"/>
    <row r="35" spans="1:15" ht="14.25" customHeight="1" x14ac:dyDescent="0.25">
      <c r="A35" s="19" t="s">
        <v>12</v>
      </c>
      <c r="B35" s="11"/>
      <c r="C35" s="11"/>
      <c r="D35" s="11"/>
      <c r="E35" s="11"/>
      <c r="F35" s="11"/>
      <c r="G35" s="11"/>
      <c r="H35" s="11"/>
      <c r="I35" s="11"/>
      <c r="J35" s="12"/>
      <c r="L35" s="84" t="s">
        <v>13</v>
      </c>
      <c r="M35" s="84"/>
      <c r="N35" s="84"/>
      <c r="O35" s="84"/>
    </row>
    <row r="36" spans="1:15" ht="14.25" customHeight="1" x14ac:dyDescent="0.25">
      <c r="A36" s="13"/>
      <c r="B36" s="14"/>
      <c r="C36" s="14"/>
      <c r="D36" s="14"/>
      <c r="E36" s="14"/>
      <c r="F36" s="14"/>
      <c r="G36" s="14"/>
      <c r="H36" s="14"/>
      <c r="I36" s="14"/>
      <c r="J36" s="15"/>
      <c r="L36" s="85" t="s">
        <v>14</v>
      </c>
      <c r="M36" s="85"/>
      <c r="N36" s="86"/>
      <c r="O36" s="86"/>
    </row>
    <row r="37" spans="1:15" ht="14.25" customHeight="1" x14ac:dyDescent="0.25">
      <c r="A37" s="13"/>
      <c r="B37" s="14"/>
      <c r="C37" s="14"/>
      <c r="D37" s="14"/>
      <c r="E37" s="14"/>
      <c r="F37" s="14"/>
      <c r="G37" s="14"/>
      <c r="H37" s="14"/>
      <c r="I37" s="14"/>
      <c r="J37" s="15"/>
      <c r="L37" s="87" t="s">
        <v>15</v>
      </c>
      <c r="M37" s="87"/>
      <c r="N37" s="86"/>
      <c r="O37" s="86"/>
    </row>
    <row r="38" spans="1:15" ht="14.25" customHeight="1" x14ac:dyDescent="0.25">
      <c r="A38" s="13"/>
      <c r="B38" s="14"/>
      <c r="C38" s="14"/>
      <c r="D38" s="14"/>
      <c r="E38" s="14"/>
      <c r="F38" s="14"/>
      <c r="G38" s="14"/>
      <c r="H38" s="14"/>
      <c r="I38" s="14"/>
      <c r="J38" s="15"/>
      <c r="L38" s="89" t="s">
        <v>16</v>
      </c>
      <c r="M38" s="89"/>
      <c r="N38" s="86"/>
      <c r="O38" s="86"/>
    </row>
    <row r="39" spans="1:15" ht="14.25" customHeight="1" x14ac:dyDescent="0.25">
      <c r="A39" s="13"/>
      <c r="B39" s="14"/>
      <c r="C39" s="14"/>
      <c r="D39" s="14"/>
      <c r="E39" s="14"/>
      <c r="F39" s="14"/>
      <c r="G39" s="14"/>
      <c r="H39" s="14"/>
      <c r="I39" s="14"/>
      <c r="J39" s="15"/>
      <c r="L39" s="90" t="s">
        <v>17</v>
      </c>
      <c r="M39" s="90"/>
      <c r="N39" s="86"/>
      <c r="O39" s="86"/>
    </row>
    <row r="40" spans="1:15" ht="14.25" customHeight="1" x14ac:dyDescent="0.25">
      <c r="A40" s="13"/>
      <c r="B40" s="14"/>
      <c r="C40" s="14"/>
      <c r="D40" s="14"/>
      <c r="E40" s="14"/>
      <c r="F40" s="14"/>
      <c r="G40" s="14"/>
      <c r="H40" s="14"/>
      <c r="I40" s="14"/>
      <c r="J40" s="15"/>
      <c r="L40" s="91" t="s">
        <v>18</v>
      </c>
      <c r="M40" s="91"/>
      <c r="N40" s="86"/>
      <c r="O40" s="86"/>
    </row>
    <row r="41" spans="1:15" ht="14.25" customHeight="1" x14ac:dyDescent="0.25">
      <c r="A41" s="16"/>
      <c r="B41" s="17"/>
      <c r="C41" s="17"/>
      <c r="D41" s="17"/>
      <c r="E41" s="17"/>
      <c r="F41" s="17"/>
      <c r="G41" s="17"/>
      <c r="H41" s="17"/>
      <c r="I41" s="17"/>
      <c r="J41" s="18"/>
      <c r="L41" s="88" t="s">
        <v>19</v>
      </c>
      <c r="M41" s="88"/>
      <c r="N41" s="86"/>
      <c r="O41" s="86"/>
    </row>
  </sheetData>
  <mergeCells count="14">
    <mergeCell ref="L41:M41"/>
    <mergeCell ref="N41:O41"/>
    <mergeCell ref="L38:M38"/>
    <mergeCell ref="N38:O38"/>
    <mergeCell ref="L39:M39"/>
    <mergeCell ref="N39:O39"/>
    <mergeCell ref="L40:M40"/>
    <mergeCell ref="N40:O40"/>
    <mergeCell ref="O32:O33"/>
    <mergeCell ref="L35:O35"/>
    <mergeCell ref="L36:M36"/>
    <mergeCell ref="N36:O36"/>
    <mergeCell ref="L37:M37"/>
    <mergeCell ref="N37:O37"/>
  </mergeCells>
  <conditionalFormatting sqref="O8:O31">
    <cfRule type="cellIs" dxfId="365" priority="19" operator="greaterThanOrEqual">
      <formula>90</formula>
    </cfRule>
    <cfRule type="cellIs" dxfId="364" priority="20" operator="between">
      <formula>80</formula>
      <formula>89.99</formula>
    </cfRule>
    <cfRule type="cellIs" dxfId="363" priority="21" operator="between">
      <formula>70</formula>
      <formula>79.99</formula>
    </cfRule>
    <cfRule type="cellIs" dxfId="362" priority="22" operator="between">
      <formula>60</formula>
      <formula>69.99</formula>
    </cfRule>
    <cfRule type="cellIs" dxfId="361" priority="23" operator="between">
      <formula>50</formula>
      <formula>59.99</formula>
    </cfRule>
    <cfRule type="cellIs" dxfId="360" priority="24" operator="lessThanOrEqual">
      <formula>49.99</formula>
    </cfRule>
  </conditionalFormatting>
  <conditionalFormatting sqref="B33:N33">
    <cfRule type="cellIs" dxfId="359" priority="7" operator="greaterThanOrEqual">
      <formula>90</formula>
    </cfRule>
    <cfRule type="cellIs" dxfId="358" priority="8" operator="between">
      <formula>80</formula>
      <formula>89.99</formula>
    </cfRule>
    <cfRule type="cellIs" dxfId="357" priority="9" operator="between">
      <formula>70</formula>
      <formula>79.99</formula>
    </cfRule>
    <cfRule type="cellIs" dxfId="356" priority="10" operator="between">
      <formula>60</formula>
      <formula>69.99</formula>
    </cfRule>
    <cfRule type="cellIs" dxfId="355" priority="11" operator="between">
      <formula>50</formula>
      <formula>59.99</formula>
    </cfRule>
    <cfRule type="cellIs" dxfId="354"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s="10" customFormat="1" ht="14.25" customHeight="1" x14ac:dyDescent="0.25">
      <c r="A1" s="23" t="s">
        <v>20</v>
      </c>
    </row>
    <row r="2" spans="1:17" s="10" customFormat="1" ht="14.25" customHeight="1" x14ac:dyDescent="0.25">
      <c r="A2" s="10" t="s">
        <v>143</v>
      </c>
      <c r="B2" s="78"/>
      <c r="C2" s="78"/>
      <c r="D2" s="78"/>
      <c r="E2" s="78"/>
      <c r="F2" s="78"/>
      <c r="G2" s="78"/>
      <c r="H2" s="78"/>
      <c r="I2" s="78"/>
      <c r="J2" s="78"/>
      <c r="K2" s="78"/>
      <c r="L2" s="78"/>
      <c r="M2" s="78"/>
      <c r="P2" s="78"/>
      <c r="Q2" s="78"/>
    </row>
    <row r="3" spans="1:17" s="10" customFormat="1" ht="14.25" customHeight="1" x14ac:dyDescent="0.25">
      <c r="A3" s="10" t="s">
        <v>126</v>
      </c>
    </row>
    <row r="4" spans="1:17" ht="10.5" customHeight="1" x14ac:dyDescent="0.2">
      <c r="A4" s="10"/>
      <c r="B4" s="39"/>
      <c r="C4" s="39"/>
      <c r="D4" s="39"/>
      <c r="E4" s="39"/>
      <c r="F4" s="39"/>
      <c r="G4" s="39"/>
      <c r="H4" s="39"/>
      <c r="I4" s="39"/>
      <c r="J4" s="43"/>
      <c r="K4" s="43"/>
      <c r="L4" s="43"/>
      <c r="M4" s="43"/>
      <c r="N4" s="43"/>
      <c r="O4" s="43"/>
      <c r="P4" s="43"/>
      <c r="Q4" s="39"/>
    </row>
    <row r="5" spans="1:17" s="22" customFormat="1" ht="10.5" customHeight="1" x14ac:dyDescent="0.2">
      <c r="B5" s="70" t="s">
        <v>202</v>
      </c>
      <c r="C5" s="66"/>
      <c r="D5" s="66"/>
      <c r="E5" s="66"/>
      <c r="F5" s="67" t="s">
        <v>51</v>
      </c>
      <c r="G5" s="67" t="s">
        <v>51</v>
      </c>
      <c r="H5" s="65" t="s">
        <v>216</v>
      </c>
    </row>
    <row r="6" spans="1:17" s="22" customFormat="1" ht="10.5" customHeight="1" x14ac:dyDescent="0.2">
      <c r="A6" s="20"/>
      <c r="B6" s="70" t="s">
        <v>214</v>
      </c>
      <c r="C6" s="67" t="s">
        <v>202</v>
      </c>
      <c r="D6" s="67" t="s">
        <v>210</v>
      </c>
      <c r="E6" s="67" t="s">
        <v>210</v>
      </c>
      <c r="F6" s="67" t="s">
        <v>56</v>
      </c>
      <c r="G6" s="67" t="s">
        <v>56</v>
      </c>
      <c r="H6" s="65" t="s">
        <v>217</v>
      </c>
      <c r="I6" s="68" t="s">
        <v>211</v>
      </c>
      <c r="J6" s="68" t="s">
        <v>211</v>
      </c>
      <c r="K6" s="68" t="s">
        <v>211</v>
      </c>
      <c r="L6" s="68" t="s">
        <v>211</v>
      </c>
      <c r="M6" s="68" t="s">
        <v>211</v>
      </c>
      <c r="N6" s="68" t="s">
        <v>211</v>
      </c>
      <c r="O6" s="21"/>
    </row>
    <row r="7" spans="1:17"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7" t="s">
        <v>11</v>
      </c>
    </row>
    <row r="8" spans="1:17" ht="14.25" customHeight="1" x14ac:dyDescent="0.25">
      <c r="A8" s="111"/>
      <c r="B8" s="40"/>
      <c r="C8" s="53"/>
      <c r="D8" s="53"/>
      <c r="E8" s="53"/>
      <c r="F8" s="53"/>
      <c r="G8" s="53"/>
      <c r="H8" s="53"/>
      <c r="I8" s="53"/>
      <c r="J8" s="53"/>
      <c r="K8" s="53"/>
      <c r="L8" s="53"/>
      <c r="M8" s="53"/>
      <c r="N8" s="53"/>
      <c r="O8" s="8">
        <f>SUM(B8:E8)*4+SUM(F8:K8)*8+SUM(L8:N8)*12</f>
        <v>0</v>
      </c>
    </row>
    <row r="9" spans="1:17" ht="14.25" customHeight="1" x14ac:dyDescent="0.25">
      <c r="A9" s="111"/>
      <c r="B9" s="40"/>
      <c r="C9" s="40"/>
      <c r="D9" s="40"/>
      <c r="E9" s="40"/>
      <c r="F9" s="40"/>
      <c r="G9" s="40"/>
      <c r="H9" s="40"/>
      <c r="I9" s="40"/>
      <c r="J9" s="40"/>
      <c r="K9" s="40"/>
      <c r="L9" s="40"/>
      <c r="M9" s="40"/>
      <c r="N9" s="40"/>
      <c r="O9" s="8">
        <f t="shared" ref="O9:O31" si="0">SUM(B9:E9)*4+SUM(F9:K9)*8+SUM(L9:N9)*12</f>
        <v>0</v>
      </c>
    </row>
    <row r="10" spans="1:17" ht="14.25" customHeight="1" x14ac:dyDescent="0.25">
      <c r="A10" s="111"/>
      <c r="B10" s="40"/>
      <c r="C10" s="40"/>
      <c r="D10" s="40"/>
      <c r="E10" s="40"/>
      <c r="F10" s="40"/>
      <c r="G10" s="40"/>
      <c r="H10" s="40"/>
      <c r="I10" s="40"/>
      <c r="J10" s="40"/>
      <c r="K10" s="40"/>
      <c r="L10" s="40"/>
      <c r="M10" s="40"/>
      <c r="N10" s="40"/>
      <c r="O10" s="8">
        <f t="shared" si="0"/>
        <v>0</v>
      </c>
    </row>
    <row r="11" spans="1:17" ht="14.25" customHeight="1" x14ac:dyDescent="0.25">
      <c r="A11" s="111"/>
      <c r="B11" s="40"/>
      <c r="C11" s="40"/>
      <c r="D11" s="40"/>
      <c r="E11" s="40"/>
      <c r="F11" s="40"/>
      <c r="G11" s="40"/>
      <c r="H11" s="40"/>
      <c r="I11" s="40"/>
      <c r="J11" s="40"/>
      <c r="K11" s="40"/>
      <c r="L11" s="40"/>
      <c r="M11" s="40"/>
      <c r="N11" s="40"/>
      <c r="O11" s="8">
        <f t="shared" si="0"/>
        <v>0</v>
      </c>
    </row>
    <row r="12" spans="1:17" ht="14.25" customHeight="1" x14ac:dyDescent="0.25">
      <c r="A12" s="111"/>
      <c r="B12" s="40"/>
      <c r="C12" s="76"/>
      <c r="D12" s="76"/>
      <c r="E12" s="76"/>
      <c r="F12" s="76"/>
      <c r="G12" s="76"/>
      <c r="H12" s="76"/>
      <c r="I12" s="76"/>
      <c r="J12" s="76"/>
      <c r="K12" s="76"/>
      <c r="L12" s="76"/>
      <c r="M12" s="76"/>
      <c r="N12" s="76"/>
      <c r="O12" s="8">
        <f t="shared" si="0"/>
        <v>0</v>
      </c>
    </row>
    <row r="13" spans="1:17" ht="14.25" customHeight="1" x14ac:dyDescent="0.25">
      <c r="A13" s="111"/>
      <c r="B13" s="40"/>
      <c r="C13" s="40"/>
      <c r="D13" s="40"/>
      <c r="E13" s="40"/>
      <c r="F13" s="40"/>
      <c r="G13" s="40"/>
      <c r="H13" s="40"/>
      <c r="I13" s="40"/>
      <c r="J13" s="40"/>
      <c r="K13" s="40"/>
      <c r="L13" s="40"/>
      <c r="M13" s="40"/>
      <c r="N13" s="40"/>
      <c r="O13" s="8">
        <f t="shared" si="0"/>
        <v>0</v>
      </c>
    </row>
    <row r="14" spans="1:17" ht="14.25" customHeight="1" x14ac:dyDescent="0.25">
      <c r="A14" s="111"/>
      <c r="B14" s="40"/>
      <c r="C14" s="40"/>
      <c r="D14" s="40"/>
      <c r="E14" s="40"/>
      <c r="F14" s="40"/>
      <c r="G14" s="40"/>
      <c r="H14" s="40"/>
      <c r="I14" s="40"/>
      <c r="J14" s="40"/>
      <c r="K14" s="40"/>
      <c r="L14" s="40"/>
      <c r="M14" s="40"/>
      <c r="N14" s="40"/>
      <c r="O14" s="8">
        <f t="shared" si="0"/>
        <v>0</v>
      </c>
    </row>
    <row r="15" spans="1:17" ht="14.25" customHeight="1" x14ac:dyDescent="0.25">
      <c r="A15" s="111"/>
      <c r="B15" s="40"/>
      <c r="C15" s="40"/>
      <c r="D15" s="40"/>
      <c r="E15" s="40"/>
      <c r="F15" s="40"/>
      <c r="G15" s="40"/>
      <c r="H15" s="40"/>
      <c r="I15" s="40"/>
      <c r="J15" s="40"/>
      <c r="K15" s="40"/>
      <c r="L15" s="40"/>
      <c r="M15" s="40"/>
      <c r="N15" s="40"/>
      <c r="O15" s="8">
        <f t="shared" si="0"/>
        <v>0</v>
      </c>
    </row>
    <row r="16" spans="1:17" ht="14.25" customHeight="1" x14ac:dyDescent="0.25">
      <c r="A16" s="111"/>
      <c r="B16" s="40"/>
      <c r="C16" s="40"/>
      <c r="D16" s="40"/>
      <c r="E16" s="40"/>
      <c r="F16" s="40"/>
      <c r="G16" s="40"/>
      <c r="H16" s="40"/>
      <c r="I16" s="40"/>
      <c r="J16" s="40"/>
      <c r="K16" s="40"/>
      <c r="L16" s="40"/>
      <c r="M16" s="40"/>
      <c r="N16" s="40"/>
      <c r="O16" s="8">
        <f t="shared" si="0"/>
        <v>0</v>
      </c>
    </row>
    <row r="17" spans="1:15" ht="14.25" customHeight="1" x14ac:dyDescent="0.25">
      <c r="A17" s="111"/>
      <c r="B17" s="40"/>
      <c r="C17" s="40"/>
      <c r="D17" s="40"/>
      <c r="E17" s="40"/>
      <c r="F17" s="40"/>
      <c r="G17" s="40"/>
      <c r="H17" s="40"/>
      <c r="I17" s="40"/>
      <c r="J17" s="40"/>
      <c r="K17" s="40"/>
      <c r="L17" s="40"/>
      <c r="M17" s="40"/>
      <c r="N17" s="40"/>
      <c r="O17" s="8">
        <f t="shared" si="0"/>
        <v>0</v>
      </c>
    </row>
    <row r="18" spans="1:15" ht="14.25" customHeight="1" x14ac:dyDescent="0.25">
      <c r="A18" s="111"/>
      <c r="B18" s="40"/>
      <c r="C18" s="40"/>
      <c r="D18" s="40"/>
      <c r="E18" s="40"/>
      <c r="F18" s="40"/>
      <c r="G18" s="40"/>
      <c r="H18" s="40"/>
      <c r="I18" s="40"/>
      <c r="J18" s="40"/>
      <c r="K18" s="40"/>
      <c r="L18" s="40"/>
      <c r="M18" s="40"/>
      <c r="N18" s="40"/>
      <c r="O18" s="8">
        <f t="shared" si="0"/>
        <v>0</v>
      </c>
    </row>
    <row r="19" spans="1:15" ht="14.25" customHeight="1" x14ac:dyDescent="0.25">
      <c r="A19" s="111"/>
      <c r="B19" s="40"/>
      <c r="C19" s="40"/>
      <c r="D19" s="40"/>
      <c r="E19" s="40"/>
      <c r="F19" s="40"/>
      <c r="G19" s="40"/>
      <c r="H19" s="40"/>
      <c r="I19" s="40"/>
      <c r="J19" s="40"/>
      <c r="K19" s="40"/>
      <c r="L19" s="40"/>
      <c r="M19" s="40"/>
      <c r="N19" s="40"/>
      <c r="O19" s="8">
        <f t="shared" si="0"/>
        <v>0</v>
      </c>
    </row>
    <row r="20" spans="1:15" ht="14.25" customHeight="1" x14ac:dyDescent="0.25">
      <c r="A20" s="111"/>
      <c r="B20" s="40"/>
      <c r="C20" s="40"/>
      <c r="D20" s="40"/>
      <c r="E20" s="40"/>
      <c r="F20" s="40"/>
      <c r="G20" s="40"/>
      <c r="H20" s="40"/>
      <c r="I20" s="40"/>
      <c r="J20" s="40"/>
      <c r="K20" s="40"/>
      <c r="L20" s="40"/>
      <c r="M20" s="40"/>
      <c r="N20" s="40"/>
      <c r="O20" s="8">
        <f t="shared" si="0"/>
        <v>0</v>
      </c>
    </row>
    <row r="21" spans="1:15" ht="14.25" customHeight="1" x14ac:dyDescent="0.25">
      <c r="A21" s="111"/>
      <c r="B21" s="40"/>
      <c r="C21" s="40"/>
      <c r="D21" s="40"/>
      <c r="E21" s="40"/>
      <c r="F21" s="40"/>
      <c r="G21" s="40"/>
      <c r="H21" s="40"/>
      <c r="I21" s="40"/>
      <c r="J21" s="40"/>
      <c r="K21" s="40"/>
      <c r="L21" s="40"/>
      <c r="M21" s="40"/>
      <c r="N21" s="40"/>
      <c r="O21" s="8">
        <f t="shared" si="0"/>
        <v>0</v>
      </c>
    </row>
    <row r="22" spans="1:15" ht="14.25" customHeight="1" x14ac:dyDescent="0.25">
      <c r="A22" s="111"/>
      <c r="B22" s="40"/>
      <c r="C22" s="40"/>
      <c r="D22" s="40"/>
      <c r="E22" s="40"/>
      <c r="F22" s="40"/>
      <c r="G22" s="40"/>
      <c r="H22" s="40"/>
      <c r="I22" s="40"/>
      <c r="J22" s="40"/>
      <c r="K22" s="40"/>
      <c r="L22" s="40"/>
      <c r="M22" s="40"/>
      <c r="N22" s="40"/>
      <c r="O22" s="8">
        <f t="shared" si="0"/>
        <v>0</v>
      </c>
    </row>
    <row r="23" spans="1:15" ht="14.25" customHeight="1" x14ac:dyDescent="0.25">
      <c r="A23" s="111"/>
      <c r="B23" s="40"/>
      <c r="C23" s="40"/>
      <c r="D23" s="40"/>
      <c r="E23" s="40"/>
      <c r="F23" s="40"/>
      <c r="G23" s="40"/>
      <c r="H23" s="40"/>
      <c r="I23" s="40"/>
      <c r="J23" s="40"/>
      <c r="K23" s="40"/>
      <c r="L23" s="40"/>
      <c r="M23" s="40"/>
      <c r="N23" s="40"/>
      <c r="O23" s="8">
        <f t="shared" si="0"/>
        <v>0</v>
      </c>
    </row>
    <row r="24" spans="1:15" ht="14.25" customHeight="1" x14ac:dyDescent="0.25">
      <c r="A24" s="111"/>
      <c r="B24" s="40"/>
      <c r="C24" s="40"/>
      <c r="D24" s="40"/>
      <c r="E24" s="40"/>
      <c r="F24" s="40"/>
      <c r="G24" s="40"/>
      <c r="H24" s="40"/>
      <c r="I24" s="40"/>
      <c r="J24" s="40"/>
      <c r="K24" s="40"/>
      <c r="L24" s="40"/>
      <c r="M24" s="40"/>
      <c r="N24" s="40"/>
      <c r="O24" s="8">
        <f t="shared" si="0"/>
        <v>0</v>
      </c>
    </row>
    <row r="25" spans="1:15" ht="14.25" customHeight="1" x14ac:dyDescent="0.25">
      <c r="A25" s="111"/>
      <c r="B25" s="40"/>
      <c r="C25" s="40"/>
      <c r="D25" s="40"/>
      <c r="E25" s="40"/>
      <c r="F25" s="40"/>
      <c r="G25" s="40"/>
      <c r="H25" s="40"/>
      <c r="I25" s="40"/>
      <c r="J25" s="40"/>
      <c r="K25" s="40"/>
      <c r="L25" s="40"/>
      <c r="M25" s="40"/>
      <c r="N25" s="40"/>
      <c r="O25" s="8">
        <f t="shared" si="0"/>
        <v>0</v>
      </c>
    </row>
    <row r="26" spans="1:15" ht="14.25" customHeight="1" x14ac:dyDescent="0.25">
      <c r="A26" s="111"/>
      <c r="B26" s="40"/>
      <c r="C26" s="40"/>
      <c r="D26" s="40"/>
      <c r="E26" s="40"/>
      <c r="F26" s="40"/>
      <c r="G26" s="40"/>
      <c r="H26" s="40"/>
      <c r="I26" s="40"/>
      <c r="J26" s="40"/>
      <c r="K26" s="40"/>
      <c r="L26" s="40"/>
      <c r="M26" s="40"/>
      <c r="N26" s="40"/>
      <c r="O26" s="8">
        <f t="shared" si="0"/>
        <v>0</v>
      </c>
    </row>
    <row r="27" spans="1:15" ht="14.25" customHeight="1" x14ac:dyDescent="0.25">
      <c r="A27" s="111"/>
      <c r="B27" s="40"/>
      <c r="C27" s="40"/>
      <c r="D27" s="40"/>
      <c r="E27" s="40"/>
      <c r="F27" s="40"/>
      <c r="G27" s="40"/>
      <c r="H27" s="40"/>
      <c r="I27" s="40"/>
      <c r="J27" s="40"/>
      <c r="K27" s="40"/>
      <c r="L27" s="40"/>
      <c r="M27" s="40"/>
      <c r="N27" s="40"/>
      <c r="O27" s="8">
        <f t="shared" si="0"/>
        <v>0</v>
      </c>
    </row>
    <row r="28" spans="1:15" ht="14.25" customHeight="1" x14ac:dyDescent="0.25">
      <c r="A28" s="111"/>
      <c r="B28" s="40"/>
      <c r="C28" s="40"/>
      <c r="D28" s="40"/>
      <c r="E28" s="40"/>
      <c r="F28" s="40"/>
      <c r="G28" s="40"/>
      <c r="H28" s="40"/>
      <c r="I28" s="40"/>
      <c r="J28" s="40"/>
      <c r="K28" s="40"/>
      <c r="L28" s="40"/>
      <c r="M28" s="40"/>
      <c r="N28" s="40"/>
      <c r="O28" s="8">
        <f t="shared" si="0"/>
        <v>0</v>
      </c>
    </row>
    <row r="29" spans="1:15" ht="14.25" customHeight="1" x14ac:dyDescent="0.25">
      <c r="A29" s="111"/>
      <c r="B29" s="40"/>
      <c r="C29" s="40"/>
      <c r="D29" s="40"/>
      <c r="E29" s="40"/>
      <c r="F29" s="40"/>
      <c r="G29" s="40"/>
      <c r="H29" s="40"/>
      <c r="I29" s="40"/>
      <c r="J29" s="40"/>
      <c r="K29" s="40"/>
      <c r="L29" s="40"/>
      <c r="M29" s="40"/>
      <c r="N29" s="40"/>
      <c r="O29" s="8">
        <f t="shared" si="0"/>
        <v>0</v>
      </c>
    </row>
    <row r="30" spans="1:15" ht="14.25" customHeight="1" x14ac:dyDescent="0.25">
      <c r="A30" s="111"/>
      <c r="B30" s="40"/>
      <c r="C30" s="40"/>
      <c r="D30" s="40"/>
      <c r="E30" s="40"/>
      <c r="F30" s="40"/>
      <c r="G30" s="40"/>
      <c r="H30" s="40"/>
      <c r="I30" s="40"/>
      <c r="J30" s="40"/>
      <c r="K30" s="40"/>
      <c r="L30" s="40"/>
      <c r="M30" s="40"/>
      <c r="N30" s="40"/>
      <c r="O30" s="8">
        <f t="shared" si="0"/>
        <v>0</v>
      </c>
    </row>
    <row r="31" spans="1:15" ht="14.25" customHeight="1" x14ac:dyDescent="0.25">
      <c r="A31" s="111"/>
      <c r="B31" s="40"/>
      <c r="C31" s="40"/>
      <c r="D31" s="40"/>
      <c r="E31" s="40"/>
      <c r="F31" s="40"/>
      <c r="G31" s="40"/>
      <c r="H31" s="40"/>
      <c r="I31" s="40"/>
      <c r="J31" s="40"/>
      <c r="K31" s="40"/>
      <c r="L31" s="40"/>
      <c r="M31" s="40"/>
      <c r="N31" s="40"/>
      <c r="O31" s="8">
        <f t="shared" si="0"/>
        <v>0</v>
      </c>
    </row>
    <row r="32" spans="1:15" ht="14.25" customHeight="1" x14ac:dyDescent="0.25">
      <c r="A32" s="24" t="s">
        <v>21</v>
      </c>
      <c r="B32" s="8">
        <f>SUM(B8:B31)</f>
        <v>0</v>
      </c>
      <c r="C32" s="8">
        <f t="shared" ref="C32:N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2" t="e">
        <f>SUM(O8:O31)/COUNT(B8:B31)</f>
        <v>#DIV/0!</v>
      </c>
    </row>
    <row r="33" spans="1:15" ht="14.25" customHeight="1" x14ac:dyDescent="0.25">
      <c r="A33" s="24" t="s">
        <v>22</v>
      </c>
      <c r="B33" s="8" t="e">
        <f>B32/COUNT(B8:B31)*100</f>
        <v>#DIV/0!</v>
      </c>
      <c r="C33" s="8" t="e">
        <f t="shared" ref="C33:N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3"/>
    </row>
    <row r="34" spans="1:15" ht="14.25" customHeight="1" x14ac:dyDescent="0.25"/>
    <row r="35" spans="1:15" ht="14.25" customHeight="1" x14ac:dyDescent="0.25">
      <c r="A35" s="19" t="s">
        <v>12</v>
      </c>
      <c r="B35" s="11"/>
      <c r="C35" s="11"/>
      <c r="D35" s="11"/>
      <c r="E35" s="11"/>
      <c r="F35" s="11"/>
      <c r="G35" s="11"/>
      <c r="H35" s="11"/>
      <c r="I35" s="11"/>
      <c r="J35" s="12"/>
      <c r="L35" s="84" t="s">
        <v>13</v>
      </c>
      <c r="M35" s="84"/>
      <c r="N35" s="84"/>
      <c r="O35" s="84"/>
    </row>
    <row r="36" spans="1:15" ht="14.25" customHeight="1" x14ac:dyDescent="0.25">
      <c r="A36" s="13"/>
      <c r="B36" s="14"/>
      <c r="C36" s="14"/>
      <c r="D36" s="14"/>
      <c r="E36" s="14"/>
      <c r="F36" s="14"/>
      <c r="G36" s="14"/>
      <c r="H36" s="14"/>
      <c r="I36" s="14"/>
      <c r="J36" s="15"/>
      <c r="L36" s="85" t="s">
        <v>14</v>
      </c>
      <c r="M36" s="85"/>
      <c r="N36" s="86"/>
      <c r="O36" s="86"/>
    </row>
    <row r="37" spans="1:15" ht="14.25" customHeight="1" x14ac:dyDescent="0.25">
      <c r="A37" s="13"/>
      <c r="B37" s="14"/>
      <c r="C37" s="14"/>
      <c r="D37" s="14"/>
      <c r="E37" s="14"/>
      <c r="F37" s="14"/>
      <c r="G37" s="14"/>
      <c r="H37" s="14"/>
      <c r="I37" s="14"/>
      <c r="J37" s="15"/>
      <c r="L37" s="87" t="s">
        <v>15</v>
      </c>
      <c r="M37" s="87"/>
      <c r="N37" s="86"/>
      <c r="O37" s="86"/>
    </row>
    <row r="38" spans="1:15" ht="14.25" customHeight="1" x14ac:dyDescent="0.25">
      <c r="A38" s="13"/>
      <c r="B38" s="14"/>
      <c r="C38" s="14"/>
      <c r="D38" s="14"/>
      <c r="E38" s="14"/>
      <c r="F38" s="14"/>
      <c r="G38" s="14"/>
      <c r="H38" s="14"/>
      <c r="I38" s="14"/>
      <c r="J38" s="15"/>
      <c r="L38" s="89" t="s">
        <v>16</v>
      </c>
      <c r="M38" s="89"/>
      <c r="N38" s="86"/>
      <c r="O38" s="86"/>
    </row>
    <row r="39" spans="1:15" ht="14.25" customHeight="1" x14ac:dyDescent="0.25">
      <c r="A39" s="13"/>
      <c r="B39" s="14"/>
      <c r="C39" s="14"/>
      <c r="D39" s="14"/>
      <c r="E39" s="14"/>
      <c r="F39" s="14"/>
      <c r="G39" s="14"/>
      <c r="H39" s="14"/>
      <c r="I39" s="14"/>
      <c r="J39" s="15"/>
      <c r="L39" s="90" t="s">
        <v>17</v>
      </c>
      <c r="M39" s="90"/>
      <c r="N39" s="86"/>
      <c r="O39" s="86"/>
    </row>
    <row r="40" spans="1:15" ht="14.25" customHeight="1" x14ac:dyDescent="0.25">
      <c r="A40" s="13"/>
      <c r="B40" s="14"/>
      <c r="C40" s="14"/>
      <c r="D40" s="14"/>
      <c r="E40" s="14"/>
      <c r="F40" s="14"/>
      <c r="G40" s="14"/>
      <c r="H40" s="14"/>
      <c r="I40" s="14"/>
      <c r="J40" s="15"/>
      <c r="L40" s="91" t="s">
        <v>18</v>
      </c>
      <c r="M40" s="91"/>
      <c r="N40" s="86"/>
      <c r="O40" s="86"/>
    </row>
    <row r="41" spans="1:15" ht="14.25" customHeight="1" x14ac:dyDescent="0.25">
      <c r="A41" s="16"/>
      <c r="B41" s="17"/>
      <c r="C41" s="17"/>
      <c r="D41" s="17"/>
      <c r="E41" s="17"/>
      <c r="F41" s="17"/>
      <c r="G41" s="17"/>
      <c r="H41" s="17"/>
      <c r="I41" s="17"/>
      <c r="J41" s="18"/>
      <c r="L41" s="88" t="s">
        <v>19</v>
      </c>
      <c r="M41" s="88"/>
      <c r="N41" s="86"/>
      <c r="O41" s="86"/>
    </row>
  </sheetData>
  <mergeCells count="14">
    <mergeCell ref="L41:M41"/>
    <mergeCell ref="N41:O41"/>
    <mergeCell ref="L38:M38"/>
    <mergeCell ref="N38:O38"/>
    <mergeCell ref="L39:M39"/>
    <mergeCell ref="N39:O39"/>
    <mergeCell ref="L40:M40"/>
    <mergeCell ref="N40:O40"/>
    <mergeCell ref="O32:O33"/>
    <mergeCell ref="L35:O35"/>
    <mergeCell ref="L36:M36"/>
    <mergeCell ref="N36:O36"/>
    <mergeCell ref="L37:M37"/>
    <mergeCell ref="N37:O37"/>
  </mergeCells>
  <conditionalFormatting sqref="B33:N33">
    <cfRule type="cellIs" dxfId="341" priority="7" operator="greaterThanOrEqual">
      <formula>90</formula>
    </cfRule>
    <cfRule type="cellIs" dxfId="340" priority="8" operator="between">
      <formula>80</formula>
      <formula>89.99</formula>
    </cfRule>
    <cfRule type="cellIs" dxfId="339" priority="9" operator="between">
      <formula>70</formula>
      <formula>79.99</formula>
    </cfRule>
    <cfRule type="cellIs" dxfId="338" priority="10" operator="between">
      <formula>60</formula>
      <formula>69.99</formula>
    </cfRule>
    <cfRule type="cellIs" dxfId="337" priority="11" operator="between">
      <formula>50</formula>
      <formula>59.99</formula>
    </cfRule>
    <cfRule type="cellIs" dxfId="336" priority="12" operator="lessThanOrEqual">
      <formula>49.99</formula>
    </cfRule>
  </conditionalFormatting>
  <conditionalFormatting sqref="O8:O31">
    <cfRule type="cellIs" dxfId="335" priority="1" operator="greaterThanOrEqual">
      <formula>90</formula>
    </cfRule>
    <cfRule type="cellIs" dxfId="334" priority="2" operator="between">
      <formula>80</formula>
      <formula>89.99</formula>
    </cfRule>
    <cfRule type="cellIs" dxfId="333" priority="3" operator="between">
      <formula>70</formula>
      <formula>79.99</formula>
    </cfRule>
    <cfRule type="cellIs" dxfId="332" priority="4" operator="between">
      <formula>60</formula>
      <formula>69.99</formula>
    </cfRule>
    <cfRule type="cellIs" dxfId="331" priority="5" operator="between">
      <formula>50</formula>
      <formula>59.99</formula>
    </cfRule>
    <cfRule type="cellIs" dxfId="3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7" width="5.28515625" style="3" customWidth="1"/>
    <col min="28" max="28" width="6.7109375" style="3" customWidth="1"/>
    <col min="29" max="33" width="7.140625" style="3" customWidth="1"/>
    <col min="34" max="34" width="7" style="9" customWidth="1"/>
    <col min="35" max="16384" width="9.140625" style="3"/>
  </cols>
  <sheetData>
    <row r="1" spans="1:34" s="10" customFormat="1" ht="14.25" customHeight="1" x14ac:dyDescent="0.25">
      <c r="A1" s="61" t="s">
        <v>20</v>
      </c>
      <c r="AH1" s="80"/>
    </row>
    <row r="2" spans="1:34" s="10" customFormat="1" ht="14.25" customHeight="1" x14ac:dyDescent="0.25">
      <c r="A2" s="10" t="s">
        <v>145</v>
      </c>
      <c r="B2" s="78"/>
      <c r="C2" s="78"/>
      <c r="D2" s="78"/>
      <c r="E2" s="78"/>
      <c r="F2" s="78"/>
      <c r="G2" s="78"/>
      <c r="H2" s="78"/>
      <c r="I2" s="78"/>
      <c r="J2" s="78"/>
      <c r="K2" s="78"/>
      <c r="L2" s="78"/>
      <c r="M2" s="78"/>
      <c r="N2" s="78"/>
      <c r="O2" s="78"/>
      <c r="P2" s="78"/>
      <c r="Q2" s="78"/>
      <c r="R2" s="78"/>
      <c r="S2" s="78"/>
      <c r="T2" s="78"/>
      <c r="U2" s="78"/>
      <c r="V2" s="78"/>
      <c r="W2" s="78"/>
      <c r="X2" s="78"/>
      <c r="Y2" s="78"/>
      <c r="Z2" s="78"/>
      <c r="AC2" s="78"/>
      <c r="AD2" s="78"/>
      <c r="AF2" s="78"/>
      <c r="AG2" s="78"/>
      <c r="AH2" s="78"/>
    </row>
    <row r="3" spans="1:34" s="10" customFormat="1" ht="14.25" customHeight="1" x14ac:dyDescent="0.25">
      <c r="A3" s="10" t="s">
        <v>138</v>
      </c>
      <c r="AH3" s="80"/>
    </row>
    <row r="4" spans="1:34" s="10" customFormat="1" ht="10.5" customHeight="1" x14ac:dyDescent="0.25">
      <c r="AH4" s="80"/>
    </row>
    <row r="5" spans="1:34" ht="10.5" customHeight="1" x14ac:dyDescent="0.25">
      <c r="I5" s="20" t="s">
        <v>51</v>
      </c>
      <c r="O5" s="20" t="s">
        <v>51</v>
      </c>
      <c r="AA5" s="9"/>
      <c r="AH5" s="3"/>
    </row>
    <row r="6" spans="1:34" s="34" customFormat="1" ht="10.5" customHeight="1" x14ac:dyDescent="0.2">
      <c r="A6" s="32"/>
      <c r="B6" s="20" t="s">
        <v>219</v>
      </c>
      <c r="C6" s="71" t="s">
        <v>213</v>
      </c>
      <c r="D6" s="71" t="s">
        <v>213</v>
      </c>
      <c r="E6" s="20" t="s">
        <v>61</v>
      </c>
      <c r="F6" s="20" t="s">
        <v>61</v>
      </c>
      <c r="G6" s="71" t="s">
        <v>213</v>
      </c>
      <c r="H6" s="20" t="s">
        <v>219</v>
      </c>
      <c r="I6" s="20" t="s">
        <v>56</v>
      </c>
      <c r="J6" s="20" t="s">
        <v>61</v>
      </c>
      <c r="K6" s="20" t="s">
        <v>61</v>
      </c>
      <c r="L6" s="42" t="s">
        <v>198</v>
      </c>
      <c r="M6" s="42" t="s">
        <v>198</v>
      </c>
      <c r="N6" s="29" t="s">
        <v>89</v>
      </c>
      <c r="O6" s="20" t="s">
        <v>56</v>
      </c>
      <c r="P6" s="20" t="s">
        <v>61</v>
      </c>
      <c r="Q6" s="20" t="s">
        <v>61</v>
      </c>
      <c r="R6" s="20" t="s">
        <v>61</v>
      </c>
      <c r="S6" s="71" t="s">
        <v>213</v>
      </c>
      <c r="T6" s="20" t="s">
        <v>61</v>
      </c>
      <c r="U6" s="33"/>
    </row>
    <row r="7" spans="1:34"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t="s">
        <v>147</v>
      </c>
      <c r="T7" s="6" t="s">
        <v>148</v>
      </c>
      <c r="U7" s="7"/>
    </row>
    <row r="8" spans="1:34" ht="14.25" customHeight="1" x14ac:dyDescent="0.25">
      <c r="A8" s="30"/>
      <c r="B8" s="30"/>
      <c r="C8" s="30"/>
      <c r="D8" s="30"/>
      <c r="E8" s="30"/>
      <c r="F8" s="30"/>
      <c r="G8" s="30"/>
      <c r="H8" s="30"/>
      <c r="I8" s="30"/>
      <c r="J8" s="30"/>
      <c r="K8" s="30"/>
      <c r="L8" s="30"/>
      <c r="M8" s="30"/>
      <c r="N8" s="30"/>
      <c r="O8" s="30"/>
      <c r="P8" s="30"/>
      <c r="Q8" s="30"/>
      <c r="R8" s="30"/>
      <c r="S8" s="30"/>
      <c r="T8" s="30"/>
      <c r="U8" s="8">
        <f>SUM(B8:K8)*4+SUM(L8:P8)*8+SUM(Q8:R8)*10</f>
        <v>0</v>
      </c>
      <c r="AH8" s="3"/>
    </row>
    <row r="9" spans="1:34" ht="14.25" customHeight="1" x14ac:dyDescent="0.25">
      <c r="A9" s="111"/>
      <c r="B9" s="30"/>
      <c r="C9" s="30"/>
      <c r="D9" s="30"/>
      <c r="E9" s="30"/>
      <c r="F9" s="30"/>
      <c r="G9" s="30"/>
      <c r="H9" s="30"/>
      <c r="I9" s="30"/>
      <c r="J9" s="30"/>
      <c r="K9" s="30"/>
      <c r="L9" s="30"/>
      <c r="M9" s="30"/>
      <c r="N9" s="30"/>
      <c r="O9" s="30"/>
      <c r="P9" s="30"/>
      <c r="Q9" s="30"/>
      <c r="R9" s="30"/>
      <c r="S9" s="30"/>
      <c r="T9" s="30"/>
      <c r="U9" s="8">
        <f t="shared" ref="U9:U31" si="0">SUM(B9:K9)*4+SUM(L9:P9)*8+SUM(Q9:R9)*10</f>
        <v>0</v>
      </c>
      <c r="AH9" s="3"/>
    </row>
    <row r="10" spans="1:34" ht="14.25" customHeight="1" x14ac:dyDescent="0.25">
      <c r="A10" s="111"/>
      <c r="B10" s="30"/>
      <c r="C10" s="30"/>
      <c r="D10" s="30"/>
      <c r="E10" s="30"/>
      <c r="F10" s="30"/>
      <c r="G10" s="30"/>
      <c r="H10" s="30"/>
      <c r="I10" s="30"/>
      <c r="J10" s="30"/>
      <c r="K10" s="30"/>
      <c r="L10" s="30"/>
      <c r="M10" s="30"/>
      <c r="N10" s="30"/>
      <c r="O10" s="30"/>
      <c r="P10" s="30"/>
      <c r="Q10" s="30"/>
      <c r="R10" s="30"/>
      <c r="S10" s="30"/>
      <c r="T10" s="30"/>
      <c r="U10" s="8">
        <f t="shared" si="0"/>
        <v>0</v>
      </c>
      <c r="AH10" s="3"/>
    </row>
    <row r="11" spans="1:34" ht="14.25" customHeight="1" x14ac:dyDescent="0.25">
      <c r="A11" s="111"/>
      <c r="B11" s="30"/>
      <c r="C11" s="76"/>
      <c r="D11" s="76"/>
      <c r="E11" s="76"/>
      <c r="F11" s="76"/>
      <c r="G11" s="76"/>
      <c r="H11" s="76"/>
      <c r="I11" s="76"/>
      <c r="J11" s="76"/>
      <c r="K11" s="76"/>
      <c r="L11" s="76"/>
      <c r="M11" s="76"/>
      <c r="N11" s="76"/>
      <c r="O11" s="76"/>
      <c r="P11" s="76"/>
      <c r="Q11" s="76"/>
      <c r="R11" s="76"/>
      <c r="S11" s="76"/>
      <c r="T11" s="76"/>
      <c r="U11" s="8">
        <f t="shared" si="0"/>
        <v>0</v>
      </c>
      <c r="AH11" s="3"/>
    </row>
    <row r="12" spans="1:34" ht="14.25" customHeight="1" x14ac:dyDescent="0.25">
      <c r="A12" s="111"/>
      <c r="B12" s="30"/>
      <c r="C12" s="30"/>
      <c r="D12" s="30"/>
      <c r="E12" s="30"/>
      <c r="F12" s="30"/>
      <c r="G12" s="30"/>
      <c r="H12" s="30"/>
      <c r="I12" s="30"/>
      <c r="J12" s="30"/>
      <c r="K12" s="30"/>
      <c r="L12" s="30"/>
      <c r="M12" s="30"/>
      <c r="N12" s="30"/>
      <c r="O12" s="30"/>
      <c r="P12" s="30"/>
      <c r="Q12" s="30"/>
      <c r="R12" s="30"/>
      <c r="S12" s="30"/>
      <c r="T12" s="30"/>
      <c r="U12" s="8">
        <f t="shared" si="0"/>
        <v>0</v>
      </c>
      <c r="AH12" s="3"/>
    </row>
    <row r="13" spans="1:34" ht="14.25" customHeight="1" x14ac:dyDescent="0.25">
      <c r="A13" s="111"/>
      <c r="B13" s="30"/>
      <c r="C13" s="76"/>
      <c r="D13" s="76"/>
      <c r="E13" s="76"/>
      <c r="F13" s="76"/>
      <c r="G13" s="76"/>
      <c r="H13" s="76"/>
      <c r="I13" s="76"/>
      <c r="J13" s="76"/>
      <c r="K13" s="76"/>
      <c r="L13" s="76"/>
      <c r="M13" s="76"/>
      <c r="N13" s="76"/>
      <c r="O13" s="76"/>
      <c r="P13" s="76"/>
      <c r="Q13" s="76"/>
      <c r="R13" s="76"/>
      <c r="S13" s="76"/>
      <c r="T13" s="76"/>
      <c r="U13" s="8">
        <f t="shared" si="0"/>
        <v>0</v>
      </c>
      <c r="AH13" s="3"/>
    </row>
    <row r="14" spans="1:34" ht="14.25" customHeight="1" x14ac:dyDescent="0.25">
      <c r="A14" s="111"/>
      <c r="B14" s="30"/>
      <c r="C14" s="76"/>
      <c r="D14" s="76"/>
      <c r="E14" s="76"/>
      <c r="F14" s="76"/>
      <c r="G14" s="76"/>
      <c r="H14" s="76"/>
      <c r="I14" s="76"/>
      <c r="J14" s="76"/>
      <c r="K14" s="76"/>
      <c r="L14" s="76"/>
      <c r="M14" s="76"/>
      <c r="N14" s="76"/>
      <c r="O14" s="76"/>
      <c r="P14" s="76"/>
      <c r="Q14" s="76"/>
      <c r="R14" s="76"/>
      <c r="S14" s="76"/>
      <c r="T14" s="76"/>
      <c r="U14" s="8">
        <f t="shared" si="0"/>
        <v>0</v>
      </c>
      <c r="AH14" s="3"/>
    </row>
    <row r="15" spans="1:34" ht="14.25" customHeight="1" x14ac:dyDescent="0.25">
      <c r="A15" s="111"/>
      <c r="B15" s="30"/>
      <c r="C15" s="30"/>
      <c r="D15" s="30"/>
      <c r="E15" s="30"/>
      <c r="F15" s="30"/>
      <c r="G15" s="30"/>
      <c r="H15" s="30"/>
      <c r="I15" s="30"/>
      <c r="J15" s="30"/>
      <c r="K15" s="30"/>
      <c r="L15" s="30"/>
      <c r="M15" s="30"/>
      <c r="N15" s="30"/>
      <c r="O15" s="30"/>
      <c r="P15" s="30"/>
      <c r="Q15" s="30"/>
      <c r="R15" s="30"/>
      <c r="S15" s="30"/>
      <c r="T15" s="30"/>
      <c r="U15" s="8">
        <f t="shared" si="0"/>
        <v>0</v>
      </c>
      <c r="AH15" s="3"/>
    </row>
    <row r="16" spans="1:34" ht="14.25" customHeight="1" x14ac:dyDescent="0.25">
      <c r="A16" s="111"/>
      <c r="B16" s="30"/>
      <c r="C16" s="30"/>
      <c r="D16" s="30"/>
      <c r="E16" s="30"/>
      <c r="F16" s="30"/>
      <c r="G16" s="30"/>
      <c r="H16" s="30"/>
      <c r="I16" s="30"/>
      <c r="J16" s="30"/>
      <c r="K16" s="30"/>
      <c r="L16" s="30"/>
      <c r="M16" s="30"/>
      <c r="N16" s="30"/>
      <c r="O16" s="30"/>
      <c r="P16" s="30"/>
      <c r="Q16" s="30"/>
      <c r="R16" s="30"/>
      <c r="S16" s="30"/>
      <c r="T16" s="30"/>
      <c r="U16" s="8">
        <f t="shared" si="0"/>
        <v>0</v>
      </c>
      <c r="AH16" s="3"/>
    </row>
    <row r="17" spans="1:34" ht="14.25" customHeight="1" x14ac:dyDescent="0.25">
      <c r="A17" s="111"/>
      <c r="B17" s="30"/>
      <c r="C17" s="30"/>
      <c r="D17" s="30"/>
      <c r="E17" s="30"/>
      <c r="F17" s="30"/>
      <c r="G17" s="30"/>
      <c r="H17" s="30"/>
      <c r="I17" s="30"/>
      <c r="J17" s="30"/>
      <c r="K17" s="30"/>
      <c r="L17" s="30"/>
      <c r="M17" s="30"/>
      <c r="N17" s="30"/>
      <c r="O17" s="30"/>
      <c r="P17" s="30"/>
      <c r="Q17" s="30"/>
      <c r="R17" s="30"/>
      <c r="S17" s="30"/>
      <c r="T17" s="30"/>
      <c r="U17" s="8">
        <f t="shared" si="0"/>
        <v>0</v>
      </c>
      <c r="AH17" s="3"/>
    </row>
    <row r="18" spans="1:34" ht="14.25" customHeight="1" x14ac:dyDescent="0.25">
      <c r="A18" s="111"/>
      <c r="B18" s="30"/>
      <c r="C18" s="30"/>
      <c r="D18" s="30"/>
      <c r="E18" s="30"/>
      <c r="F18" s="30"/>
      <c r="G18" s="30"/>
      <c r="H18" s="30"/>
      <c r="I18" s="30"/>
      <c r="J18" s="30"/>
      <c r="K18" s="30"/>
      <c r="L18" s="30"/>
      <c r="M18" s="30"/>
      <c r="N18" s="30"/>
      <c r="O18" s="30"/>
      <c r="P18" s="30"/>
      <c r="Q18" s="30"/>
      <c r="R18" s="30"/>
      <c r="S18" s="30"/>
      <c r="T18" s="30"/>
      <c r="U18" s="8">
        <f t="shared" si="0"/>
        <v>0</v>
      </c>
      <c r="AH18" s="3"/>
    </row>
    <row r="19" spans="1:34" ht="14.25" customHeight="1" x14ac:dyDescent="0.25">
      <c r="A19" s="111"/>
      <c r="B19" s="30"/>
      <c r="C19" s="30"/>
      <c r="D19" s="30"/>
      <c r="E19" s="30"/>
      <c r="F19" s="30"/>
      <c r="G19" s="30"/>
      <c r="H19" s="30"/>
      <c r="I19" s="30"/>
      <c r="J19" s="30"/>
      <c r="K19" s="30"/>
      <c r="L19" s="30"/>
      <c r="M19" s="30"/>
      <c r="N19" s="30"/>
      <c r="O19" s="30"/>
      <c r="P19" s="30"/>
      <c r="Q19" s="30"/>
      <c r="R19" s="30"/>
      <c r="S19" s="30"/>
      <c r="T19" s="30"/>
      <c r="U19" s="8">
        <f t="shared" si="0"/>
        <v>0</v>
      </c>
      <c r="AH19" s="3"/>
    </row>
    <row r="20" spans="1:34" ht="14.25" customHeight="1" x14ac:dyDescent="0.25">
      <c r="A20" s="111"/>
      <c r="B20" s="30"/>
      <c r="C20" s="30"/>
      <c r="D20" s="30"/>
      <c r="E20" s="30"/>
      <c r="F20" s="30"/>
      <c r="G20" s="30"/>
      <c r="H20" s="30"/>
      <c r="I20" s="30"/>
      <c r="J20" s="30"/>
      <c r="K20" s="30"/>
      <c r="L20" s="30"/>
      <c r="M20" s="30"/>
      <c r="N20" s="30"/>
      <c r="O20" s="30"/>
      <c r="P20" s="30"/>
      <c r="Q20" s="30"/>
      <c r="R20" s="30"/>
      <c r="S20" s="30"/>
      <c r="T20" s="30"/>
      <c r="U20" s="8">
        <f t="shared" si="0"/>
        <v>0</v>
      </c>
      <c r="AH20" s="3"/>
    </row>
    <row r="21" spans="1:34" ht="14.25" customHeight="1" x14ac:dyDescent="0.25">
      <c r="A21" s="111"/>
      <c r="B21" s="30"/>
      <c r="C21" s="30"/>
      <c r="D21" s="30"/>
      <c r="E21" s="30"/>
      <c r="F21" s="30"/>
      <c r="G21" s="30"/>
      <c r="H21" s="30"/>
      <c r="I21" s="30"/>
      <c r="J21" s="30"/>
      <c r="K21" s="30"/>
      <c r="L21" s="30"/>
      <c r="M21" s="30"/>
      <c r="N21" s="30"/>
      <c r="O21" s="30"/>
      <c r="P21" s="30"/>
      <c r="Q21" s="30"/>
      <c r="R21" s="30"/>
      <c r="S21" s="30"/>
      <c r="T21" s="30"/>
      <c r="U21" s="8">
        <f t="shared" si="0"/>
        <v>0</v>
      </c>
      <c r="AH21" s="3"/>
    </row>
    <row r="22" spans="1:34" ht="14.25" customHeight="1" x14ac:dyDescent="0.25">
      <c r="A22" s="111"/>
      <c r="B22" s="30"/>
      <c r="C22" s="53"/>
      <c r="D22" s="53"/>
      <c r="E22" s="53"/>
      <c r="F22" s="53"/>
      <c r="G22" s="53"/>
      <c r="H22" s="53"/>
      <c r="I22" s="53"/>
      <c r="J22" s="53"/>
      <c r="K22" s="53"/>
      <c r="L22" s="53"/>
      <c r="M22" s="53"/>
      <c r="N22" s="53"/>
      <c r="O22" s="53"/>
      <c r="P22" s="53"/>
      <c r="Q22" s="53"/>
      <c r="R22" s="53"/>
      <c r="S22" s="53"/>
      <c r="T22" s="53"/>
      <c r="U22" s="8">
        <f t="shared" si="0"/>
        <v>0</v>
      </c>
      <c r="AH22" s="3"/>
    </row>
    <row r="23" spans="1:34" ht="14.25" customHeight="1" x14ac:dyDescent="0.25">
      <c r="A23" s="111"/>
      <c r="B23" s="30"/>
      <c r="C23" s="30"/>
      <c r="D23" s="30"/>
      <c r="E23" s="30"/>
      <c r="F23" s="30"/>
      <c r="G23" s="30"/>
      <c r="H23" s="30"/>
      <c r="I23" s="30"/>
      <c r="J23" s="30"/>
      <c r="K23" s="30"/>
      <c r="L23" s="30"/>
      <c r="M23" s="30"/>
      <c r="N23" s="30"/>
      <c r="O23" s="30"/>
      <c r="P23" s="30"/>
      <c r="Q23" s="30"/>
      <c r="R23" s="30"/>
      <c r="S23" s="30"/>
      <c r="T23" s="30"/>
      <c r="U23" s="8">
        <f t="shared" si="0"/>
        <v>0</v>
      </c>
      <c r="AH23" s="3"/>
    </row>
    <row r="24" spans="1:34" ht="14.25" customHeight="1" x14ac:dyDescent="0.25">
      <c r="A24" s="111"/>
      <c r="B24" s="30"/>
      <c r="C24" s="30"/>
      <c r="D24" s="30"/>
      <c r="E24" s="30"/>
      <c r="F24" s="30"/>
      <c r="G24" s="30"/>
      <c r="H24" s="30"/>
      <c r="I24" s="30"/>
      <c r="J24" s="30"/>
      <c r="K24" s="30"/>
      <c r="L24" s="30"/>
      <c r="M24" s="30"/>
      <c r="N24" s="30"/>
      <c r="O24" s="30"/>
      <c r="P24" s="30"/>
      <c r="Q24" s="30"/>
      <c r="R24" s="30"/>
      <c r="S24" s="30"/>
      <c r="T24" s="30"/>
      <c r="U24" s="8">
        <f t="shared" si="0"/>
        <v>0</v>
      </c>
      <c r="AH24" s="3"/>
    </row>
    <row r="25" spans="1:34" ht="14.25" customHeight="1" x14ac:dyDescent="0.25">
      <c r="A25" s="111"/>
      <c r="B25" s="30"/>
      <c r="C25" s="30"/>
      <c r="D25" s="30"/>
      <c r="E25" s="30"/>
      <c r="F25" s="30"/>
      <c r="G25" s="30"/>
      <c r="H25" s="30"/>
      <c r="I25" s="30"/>
      <c r="J25" s="30"/>
      <c r="K25" s="30"/>
      <c r="L25" s="30"/>
      <c r="M25" s="30"/>
      <c r="N25" s="30"/>
      <c r="O25" s="30"/>
      <c r="P25" s="30"/>
      <c r="Q25" s="30"/>
      <c r="R25" s="30"/>
      <c r="S25" s="30"/>
      <c r="T25" s="30"/>
      <c r="U25" s="8">
        <f t="shared" si="0"/>
        <v>0</v>
      </c>
      <c r="AH25" s="3"/>
    </row>
    <row r="26" spans="1:34" ht="14.25" customHeight="1" x14ac:dyDescent="0.25">
      <c r="A26" s="111"/>
      <c r="B26" s="30"/>
      <c r="C26" s="30"/>
      <c r="D26" s="30"/>
      <c r="E26" s="30"/>
      <c r="F26" s="30"/>
      <c r="G26" s="30"/>
      <c r="H26" s="30"/>
      <c r="I26" s="30"/>
      <c r="J26" s="30"/>
      <c r="K26" s="30"/>
      <c r="L26" s="30"/>
      <c r="M26" s="30"/>
      <c r="N26" s="30"/>
      <c r="O26" s="30"/>
      <c r="P26" s="30"/>
      <c r="Q26" s="30"/>
      <c r="R26" s="30"/>
      <c r="S26" s="30"/>
      <c r="T26" s="30"/>
      <c r="U26" s="8">
        <f t="shared" si="0"/>
        <v>0</v>
      </c>
      <c r="AH26" s="3"/>
    </row>
    <row r="27" spans="1:34" ht="14.25" customHeight="1" x14ac:dyDescent="0.25">
      <c r="A27" s="111"/>
      <c r="B27" s="30"/>
      <c r="C27" s="30"/>
      <c r="D27" s="30"/>
      <c r="E27" s="30"/>
      <c r="F27" s="30"/>
      <c r="G27" s="30"/>
      <c r="H27" s="30"/>
      <c r="I27" s="30"/>
      <c r="J27" s="30"/>
      <c r="K27" s="30"/>
      <c r="L27" s="30"/>
      <c r="M27" s="30"/>
      <c r="N27" s="30"/>
      <c r="O27" s="30"/>
      <c r="P27" s="30"/>
      <c r="Q27" s="30"/>
      <c r="R27" s="30"/>
      <c r="S27" s="30"/>
      <c r="T27" s="30"/>
      <c r="U27" s="8">
        <f t="shared" si="0"/>
        <v>0</v>
      </c>
      <c r="AH27" s="3"/>
    </row>
    <row r="28" spans="1:34" ht="14.25" customHeight="1" x14ac:dyDescent="0.25">
      <c r="A28" s="111"/>
      <c r="B28" s="30"/>
      <c r="C28" s="30"/>
      <c r="D28" s="30"/>
      <c r="E28" s="30"/>
      <c r="F28" s="30"/>
      <c r="G28" s="30"/>
      <c r="H28" s="30"/>
      <c r="I28" s="30"/>
      <c r="J28" s="30"/>
      <c r="K28" s="30"/>
      <c r="L28" s="30"/>
      <c r="M28" s="30"/>
      <c r="N28" s="30"/>
      <c r="O28" s="30"/>
      <c r="P28" s="30"/>
      <c r="Q28" s="30"/>
      <c r="R28" s="30"/>
      <c r="S28" s="30"/>
      <c r="T28" s="30"/>
      <c r="U28" s="8">
        <f t="shared" si="0"/>
        <v>0</v>
      </c>
      <c r="AH28" s="3"/>
    </row>
    <row r="29" spans="1:34" ht="14.25" customHeight="1" x14ac:dyDescent="0.25">
      <c r="A29" s="111"/>
      <c r="B29" s="30"/>
      <c r="C29" s="30"/>
      <c r="D29" s="30"/>
      <c r="E29" s="30"/>
      <c r="F29" s="30"/>
      <c r="G29" s="30"/>
      <c r="H29" s="30"/>
      <c r="I29" s="30"/>
      <c r="J29" s="30"/>
      <c r="K29" s="30"/>
      <c r="L29" s="30"/>
      <c r="M29" s="30"/>
      <c r="N29" s="30"/>
      <c r="O29" s="30"/>
      <c r="P29" s="30"/>
      <c r="Q29" s="30"/>
      <c r="R29" s="30"/>
      <c r="S29" s="30"/>
      <c r="T29" s="30"/>
      <c r="U29" s="8">
        <f t="shared" si="0"/>
        <v>0</v>
      </c>
      <c r="AH29" s="3"/>
    </row>
    <row r="30" spans="1:34" ht="14.25" customHeight="1" x14ac:dyDescent="0.25">
      <c r="A30" s="111"/>
      <c r="B30" s="30"/>
      <c r="C30" s="30"/>
      <c r="D30" s="30"/>
      <c r="E30" s="30"/>
      <c r="F30" s="30"/>
      <c r="G30" s="30"/>
      <c r="H30" s="30"/>
      <c r="I30" s="30"/>
      <c r="J30" s="30"/>
      <c r="K30" s="30"/>
      <c r="L30" s="30"/>
      <c r="M30" s="30"/>
      <c r="N30" s="30"/>
      <c r="O30" s="30"/>
      <c r="P30" s="30"/>
      <c r="Q30" s="30"/>
      <c r="R30" s="30"/>
      <c r="S30" s="30"/>
      <c r="T30" s="30"/>
      <c r="U30" s="8">
        <f t="shared" si="0"/>
        <v>0</v>
      </c>
      <c r="AH30" s="3"/>
    </row>
    <row r="31" spans="1:34" ht="14.25" customHeight="1" x14ac:dyDescent="0.25">
      <c r="A31" s="111"/>
      <c r="B31" s="30"/>
      <c r="C31" s="30"/>
      <c r="D31" s="30"/>
      <c r="E31" s="30"/>
      <c r="F31" s="30"/>
      <c r="G31" s="30"/>
      <c r="H31" s="30"/>
      <c r="I31" s="30"/>
      <c r="J31" s="30"/>
      <c r="K31" s="30"/>
      <c r="L31" s="30"/>
      <c r="M31" s="30"/>
      <c r="N31" s="30"/>
      <c r="O31" s="30"/>
      <c r="P31" s="30"/>
      <c r="Q31" s="30"/>
      <c r="R31" s="30"/>
      <c r="S31" s="30"/>
      <c r="T31" s="30"/>
      <c r="U31" s="8">
        <f t="shared" si="0"/>
        <v>0</v>
      </c>
      <c r="AH31" s="3"/>
    </row>
    <row r="32" spans="1:34" ht="14.25" customHeight="1" x14ac:dyDescent="0.25">
      <c r="A32" s="24" t="s">
        <v>21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T32" si="2">SUM(N8:N31)</f>
        <v>0</v>
      </c>
      <c r="O32" s="8">
        <f t="shared" si="2"/>
        <v>0</v>
      </c>
      <c r="P32" s="8">
        <f t="shared" si="2"/>
        <v>0</v>
      </c>
      <c r="Q32" s="8">
        <f t="shared" si="2"/>
        <v>0</v>
      </c>
      <c r="R32" s="8">
        <f t="shared" si="2"/>
        <v>0</v>
      </c>
      <c r="S32" s="8">
        <f t="shared" si="2"/>
        <v>0</v>
      </c>
      <c r="T32" s="8">
        <f t="shared" si="2"/>
        <v>0</v>
      </c>
      <c r="U32" s="82" t="e">
        <f>SUM(U8:U31)/COUNT(B8:B31)</f>
        <v>#DIV/0!</v>
      </c>
      <c r="AH32" s="3"/>
    </row>
    <row r="33" spans="1:34" ht="14.25" customHeight="1" x14ac:dyDescent="0.25">
      <c r="A33" s="24" t="s">
        <v>22</v>
      </c>
      <c r="B33" s="8" t="e">
        <f>B32/COUNT(B8:B31)*100</f>
        <v>#DIV/0!</v>
      </c>
      <c r="C33" s="8" t="e">
        <f t="shared" ref="C33:T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3"/>
      <c r="AH33" s="3"/>
    </row>
    <row r="34" spans="1:34" ht="14.25" customHeight="1" x14ac:dyDescent="0.25"/>
    <row r="35" spans="1:34" ht="14.25" customHeight="1" x14ac:dyDescent="0.25">
      <c r="A35" s="19" t="s">
        <v>12</v>
      </c>
      <c r="B35" s="11"/>
      <c r="C35" s="11"/>
      <c r="D35" s="11"/>
      <c r="E35" s="11"/>
      <c r="F35" s="11"/>
      <c r="G35" s="11"/>
      <c r="H35" s="11"/>
      <c r="I35" s="11"/>
      <c r="J35" s="11"/>
      <c r="K35" s="11"/>
      <c r="L35" s="11"/>
      <c r="M35" s="11"/>
      <c r="N35" s="11"/>
      <c r="O35" s="11"/>
      <c r="P35" s="12"/>
      <c r="R35" s="98" t="s">
        <v>13</v>
      </c>
      <c r="S35" s="99"/>
      <c r="T35" s="99"/>
      <c r="U35" s="100"/>
      <c r="AH35" s="3"/>
    </row>
    <row r="36" spans="1:34" ht="14.25" customHeight="1" x14ac:dyDescent="0.25">
      <c r="A36" s="13"/>
      <c r="B36" s="14"/>
      <c r="C36" s="14"/>
      <c r="D36" s="14"/>
      <c r="E36" s="14"/>
      <c r="F36" s="14"/>
      <c r="G36" s="14"/>
      <c r="H36" s="14"/>
      <c r="I36" s="14"/>
      <c r="J36" s="14"/>
      <c r="K36" s="14"/>
      <c r="L36" s="14"/>
      <c r="M36" s="14"/>
      <c r="N36" s="14"/>
      <c r="O36" s="14"/>
      <c r="P36" s="15"/>
      <c r="R36" s="101" t="s">
        <v>14</v>
      </c>
      <c r="S36" s="102"/>
      <c r="T36" s="96"/>
      <c r="U36" s="97"/>
      <c r="AH36" s="3"/>
    </row>
    <row r="37" spans="1:34" ht="14.25" customHeight="1" x14ac:dyDescent="0.25">
      <c r="A37" s="13"/>
      <c r="B37" s="14"/>
      <c r="C37" s="14"/>
      <c r="D37" s="14"/>
      <c r="E37" s="14"/>
      <c r="F37" s="14"/>
      <c r="G37" s="14"/>
      <c r="H37" s="14"/>
      <c r="I37" s="14"/>
      <c r="J37" s="14"/>
      <c r="K37" s="14"/>
      <c r="L37" s="14"/>
      <c r="M37" s="14"/>
      <c r="N37" s="14"/>
      <c r="O37" s="14"/>
      <c r="P37" s="15"/>
      <c r="R37" s="103" t="s">
        <v>15</v>
      </c>
      <c r="S37" s="104"/>
      <c r="T37" s="96"/>
      <c r="U37" s="97"/>
      <c r="AH37" s="3"/>
    </row>
    <row r="38" spans="1:34" ht="14.25" customHeight="1" x14ac:dyDescent="0.25">
      <c r="A38" s="13"/>
      <c r="B38" s="14"/>
      <c r="C38" s="14"/>
      <c r="D38" s="14"/>
      <c r="E38" s="14"/>
      <c r="F38" s="14"/>
      <c r="G38" s="14"/>
      <c r="H38" s="14"/>
      <c r="I38" s="14"/>
      <c r="J38" s="14"/>
      <c r="K38" s="14"/>
      <c r="L38" s="14"/>
      <c r="M38" s="14"/>
      <c r="N38" s="14"/>
      <c r="O38" s="14"/>
      <c r="P38" s="15"/>
      <c r="R38" s="105" t="s">
        <v>16</v>
      </c>
      <c r="S38" s="106"/>
      <c r="T38" s="96"/>
      <c r="U38" s="97"/>
      <c r="AH38" s="3"/>
    </row>
    <row r="39" spans="1:34" ht="14.25" customHeight="1" x14ac:dyDescent="0.25">
      <c r="A39" s="13"/>
      <c r="B39" s="14"/>
      <c r="C39" s="14"/>
      <c r="D39" s="14"/>
      <c r="E39" s="14"/>
      <c r="F39" s="14"/>
      <c r="G39" s="14"/>
      <c r="H39" s="14"/>
      <c r="I39" s="14"/>
      <c r="J39" s="14"/>
      <c r="K39" s="14"/>
      <c r="L39" s="14"/>
      <c r="M39" s="14"/>
      <c r="N39" s="14"/>
      <c r="O39" s="14"/>
      <c r="P39" s="15"/>
      <c r="R39" s="107" t="s">
        <v>17</v>
      </c>
      <c r="S39" s="108"/>
      <c r="T39" s="96"/>
      <c r="U39" s="97"/>
      <c r="AH39" s="3"/>
    </row>
    <row r="40" spans="1:34" ht="14.25" customHeight="1" x14ac:dyDescent="0.25">
      <c r="A40" s="13"/>
      <c r="B40" s="14"/>
      <c r="C40" s="14"/>
      <c r="D40" s="14"/>
      <c r="E40" s="14"/>
      <c r="F40" s="14"/>
      <c r="G40" s="14"/>
      <c r="H40" s="14"/>
      <c r="I40" s="14"/>
      <c r="J40" s="14"/>
      <c r="K40" s="14"/>
      <c r="L40" s="14"/>
      <c r="M40" s="14"/>
      <c r="N40" s="14"/>
      <c r="O40" s="14"/>
      <c r="P40" s="15"/>
      <c r="R40" s="92" t="s">
        <v>18</v>
      </c>
      <c r="S40" s="93"/>
      <c r="T40" s="96"/>
      <c r="U40" s="97"/>
      <c r="AH40" s="3"/>
    </row>
    <row r="41" spans="1:34" ht="14.25" customHeight="1" x14ac:dyDescent="0.25">
      <c r="A41" s="16"/>
      <c r="B41" s="17"/>
      <c r="C41" s="17"/>
      <c r="D41" s="17"/>
      <c r="E41" s="17"/>
      <c r="F41" s="17"/>
      <c r="G41" s="17"/>
      <c r="H41" s="17"/>
      <c r="I41" s="17"/>
      <c r="J41" s="17"/>
      <c r="K41" s="17"/>
      <c r="L41" s="17"/>
      <c r="M41" s="17"/>
      <c r="N41" s="17"/>
      <c r="O41" s="17"/>
      <c r="P41" s="18"/>
      <c r="R41" s="94" t="s">
        <v>19</v>
      </c>
      <c r="S41" s="95"/>
      <c r="T41" s="96"/>
      <c r="U41" s="97"/>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U32:U33"/>
    <mergeCell ref="R40:S40"/>
    <mergeCell ref="R41:S41"/>
    <mergeCell ref="T40:U40"/>
    <mergeCell ref="T41:U41"/>
    <mergeCell ref="R35:U35"/>
    <mergeCell ref="R36:S36"/>
    <mergeCell ref="R37:S37"/>
    <mergeCell ref="R38:S38"/>
    <mergeCell ref="R39:S39"/>
    <mergeCell ref="T36:U36"/>
    <mergeCell ref="T37:U37"/>
    <mergeCell ref="T38:U38"/>
    <mergeCell ref="T39:U39"/>
  </mergeCells>
  <conditionalFormatting sqref="U8:U31">
    <cfRule type="cellIs" dxfId="323" priority="7" operator="greaterThanOrEqual">
      <formula>90</formula>
    </cfRule>
    <cfRule type="cellIs" dxfId="322" priority="8" operator="between">
      <formula>80</formula>
      <formula>89.99</formula>
    </cfRule>
    <cfRule type="cellIs" dxfId="321" priority="9" operator="between">
      <formula>70</formula>
      <formula>79.99</formula>
    </cfRule>
    <cfRule type="cellIs" dxfId="320" priority="10" operator="between">
      <formula>60</formula>
      <formula>69.99</formula>
    </cfRule>
    <cfRule type="cellIs" dxfId="319" priority="11" operator="between">
      <formula>50</formula>
      <formula>59.99</formula>
    </cfRule>
    <cfRule type="cellIs" dxfId="318" priority="12" operator="lessThanOrEqual">
      <formula>49.99</formula>
    </cfRule>
  </conditionalFormatting>
  <conditionalFormatting sqref="B33:T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7" width="5.28515625" style="3" customWidth="1"/>
    <col min="28" max="28" width="6.7109375" style="3" customWidth="1"/>
    <col min="29" max="33" width="7.140625" style="3" customWidth="1"/>
    <col min="34" max="34" width="7" style="9" customWidth="1"/>
    <col min="35" max="16384" width="9.140625" style="3"/>
  </cols>
  <sheetData>
    <row r="1" spans="1:34" s="10" customFormat="1" ht="14.25" customHeight="1" x14ac:dyDescent="0.25">
      <c r="A1" s="61" t="s">
        <v>20</v>
      </c>
      <c r="AH1" s="80"/>
    </row>
    <row r="2" spans="1:34" s="10" customFormat="1" ht="14.25" customHeight="1" x14ac:dyDescent="0.25">
      <c r="A2" s="10" t="s">
        <v>146</v>
      </c>
      <c r="B2" s="78"/>
      <c r="C2" s="78"/>
      <c r="D2" s="78"/>
      <c r="E2" s="78"/>
      <c r="F2" s="78"/>
      <c r="G2" s="78"/>
      <c r="H2" s="78"/>
      <c r="I2" s="78"/>
      <c r="J2" s="78"/>
      <c r="K2" s="78"/>
      <c r="L2" s="78"/>
      <c r="M2" s="78"/>
      <c r="N2" s="78"/>
      <c r="O2" s="78"/>
      <c r="P2" s="78"/>
      <c r="Q2" s="78"/>
      <c r="R2" s="78"/>
      <c r="S2" s="78"/>
      <c r="T2" s="78"/>
      <c r="U2" s="78"/>
      <c r="V2" s="78"/>
      <c r="W2" s="78"/>
      <c r="X2" s="78"/>
      <c r="Y2" s="78"/>
      <c r="Z2" s="78"/>
      <c r="AC2" s="78"/>
      <c r="AD2" s="78"/>
      <c r="AF2" s="78"/>
      <c r="AG2" s="78"/>
      <c r="AH2" s="78"/>
    </row>
    <row r="3" spans="1:34" s="10" customFormat="1" ht="14.25" customHeight="1" x14ac:dyDescent="0.25">
      <c r="A3" s="10" t="s">
        <v>138</v>
      </c>
      <c r="AH3" s="80"/>
    </row>
    <row r="4" spans="1:34" s="10" customFormat="1" ht="10.5" customHeight="1" x14ac:dyDescent="0.25">
      <c r="AH4" s="80"/>
    </row>
    <row r="5" spans="1:34" ht="10.5" customHeight="1" x14ac:dyDescent="0.25">
      <c r="A5" s="10"/>
      <c r="O5" s="20" t="s">
        <v>51</v>
      </c>
      <c r="AA5" s="9"/>
      <c r="AH5" s="3"/>
    </row>
    <row r="6" spans="1:34" s="34" customFormat="1" ht="10.5" customHeight="1" x14ac:dyDescent="0.2">
      <c r="A6" s="32"/>
      <c r="B6" s="20" t="s">
        <v>219</v>
      </c>
      <c r="C6" s="71" t="s">
        <v>213</v>
      </c>
      <c r="D6" s="71" t="s">
        <v>213</v>
      </c>
      <c r="E6" s="20" t="s">
        <v>61</v>
      </c>
      <c r="F6" s="20" t="s">
        <v>61</v>
      </c>
      <c r="G6" s="71" t="s">
        <v>213</v>
      </c>
      <c r="H6" s="20" t="s">
        <v>219</v>
      </c>
      <c r="I6" s="20" t="s">
        <v>51</v>
      </c>
      <c r="J6" s="20" t="s">
        <v>61</v>
      </c>
      <c r="K6" s="20" t="s">
        <v>61</v>
      </c>
      <c r="L6" s="42" t="s">
        <v>198</v>
      </c>
      <c r="M6" s="71" t="s">
        <v>213</v>
      </c>
      <c r="N6" s="20" t="s">
        <v>219</v>
      </c>
      <c r="O6" s="20" t="s">
        <v>56</v>
      </c>
      <c r="P6" s="20" t="s">
        <v>61</v>
      </c>
      <c r="Q6" s="20" t="s">
        <v>61</v>
      </c>
      <c r="R6" s="20" t="s">
        <v>61</v>
      </c>
      <c r="S6" s="20" t="s">
        <v>61</v>
      </c>
      <c r="T6" s="20" t="s">
        <v>61</v>
      </c>
      <c r="U6" s="33"/>
    </row>
    <row r="7" spans="1:34"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t="s">
        <v>147</v>
      </c>
      <c r="T7" s="6" t="s">
        <v>148</v>
      </c>
      <c r="U7" s="7"/>
    </row>
    <row r="8" spans="1:34" ht="14.25" customHeight="1" x14ac:dyDescent="0.25">
      <c r="A8" s="53"/>
      <c r="B8" s="53"/>
      <c r="C8" s="53"/>
      <c r="D8" s="53"/>
      <c r="E8" s="53"/>
      <c r="F8" s="53"/>
      <c r="G8" s="53"/>
      <c r="H8" s="53"/>
      <c r="I8" s="53"/>
      <c r="J8" s="53"/>
      <c r="K8" s="53"/>
      <c r="L8" s="53"/>
      <c r="M8" s="53"/>
      <c r="N8" s="53"/>
      <c r="O8" s="53"/>
      <c r="P8" s="53"/>
      <c r="Q8" s="53"/>
      <c r="R8" s="53"/>
      <c r="S8" s="53"/>
      <c r="T8" s="53"/>
      <c r="U8" s="8">
        <f>SUM(B8:K8)*4+SUM(L8:P8)*8+SUM(Q8:R8)*10</f>
        <v>0</v>
      </c>
      <c r="AH8" s="3"/>
    </row>
    <row r="9" spans="1:34" ht="14.25" customHeight="1" x14ac:dyDescent="0.25">
      <c r="A9" s="111"/>
      <c r="B9" s="53"/>
      <c r="C9" s="53"/>
      <c r="D9" s="53"/>
      <c r="E9" s="53"/>
      <c r="F9" s="53"/>
      <c r="G9" s="53"/>
      <c r="H9" s="53"/>
      <c r="I9" s="53"/>
      <c r="J9" s="53"/>
      <c r="K9" s="53"/>
      <c r="L9" s="53"/>
      <c r="M9" s="53"/>
      <c r="N9" s="53"/>
      <c r="O9" s="53"/>
      <c r="P9" s="53"/>
      <c r="Q9" s="53"/>
      <c r="R9" s="53"/>
      <c r="S9" s="53"/>
      <c r="T9" s="53"/>
      <c r="U9" s="8">
        <f t="shared" ref="U9:U31" si="0">SUM(B9:K9)*4+SUM(L9:P9)*8+SUM(Q9:R9)*10</f>
        <v>0</v>
      </c>
      <c r="AH9" s="3"/>
    </row>
    <row r="10" spans="1:34" ht="14.25" customHeight="1" x14ac:dyDescent="0.25">
      <c r="A10" s="111"/>
      <c r="B10" s="53"/>
      <c r="C10" s="72"/>
      <c r="D10" s="72"/>
      <c r="E10" s="72"/>
      <c r="F10" s="72"/>
      <c r="G10" s="72"/>
      <c r="H10" s="72"/>
      <c r="I10" s="72"/>
      <c r="J10" s="72"/>
      <c r="K10" s="72"/>
      <c r="L10" s="72"/>
      <c r="M10" s="72"/>
      <c r="N10" s="72"/>
      <c r="O10" s="72"/>
      <c r="P10" s="72"/>
      <c r="Q10" s="72"/>
      <c r="R10" s="72"/>
      <c r="S10" s="72"/>
      <c r="T10" s="72"/>
      <c r="U10" s="8">
        <f t="shared" si="0"/>
        <v>0</v>
      </c>
      <c r="AH10" s="3"/>
    </row>
    <row r="11" spans="1:34" ht="14.25" customHeight="1" x14ac:dyDescent="0.25">
      <c r="A11" s="111"/>
      <c r="B11" s="72"/>
      <c r="C11" s="72"/>
      <c r="D11" s="72"/>
      <c r="E11" s="72"/>
      <c r="F11" s="72"/>
      <c r="G11" s="72"/>
      <c r="H11" s="72"/>
      <c r="I11" s="72"/>
      <c r="J11" s="72"/>
      <c r="K11" s="72"/>
      <c r="L11" s="72"/>
      <c r="M11" s="72"/>
      <c r="N11" s="72"/>
      <c r="O11" s="72"/>
      <c r="P11" s="72"/>
      <c r="Q11" s="72"/>
      <c r="R11" s="72"/>
      <c r="S11" s="72"/>
      <c r="T11" s="72"/>
      <c r="U11" s="8">
        <f t="shared" si="0"/>
        <v>0</v>
      </c>
      <c r="AH11" s="3"/>
    </row>
    <row r="12" spans="1:34" ht="14.25" customHeight="1" x14ac:dyDescent="0.25">
      <c r="A12" s="111"/>
      <c r="B12" s="72"/>
      <c r="C12" s="72"/>
      <c r="D12" s="72"/>
      <c r="E12" s="72"/>
      <c r="F12" s="72"/>
      <c r="G12" s="72"/>
      <c r="H12" s="72"/>
      <c r="I12" s="72"/>
      <c r="J12" s="72"/>
      <c r="K12" s="72"/>
      <c r="L12" s="72"/>
      <c r="M12" s="72"/>
      <c r="N12" s="72"/>
      <c r="O12" s="72"/>
      <c r="P12" s="72"/>
      <c r="Q12" s="72"/>
      <c r="R12" s="72"/>
      <c r="S12" s="72"/>
      <c r="T12" s="72"/>
      <c r="U12" s="8">
        <f t="shared" si="0"/>
        <v>0</v>
      </c>
      <c r="AH12" s="3"/>
    </row>
    <row r="13" spans="1:34" ht="14.25" customHeight="1" x14ac:dyDescent="0.25">
      <c r="A13" s="111"/>
      <c r="B13" s="72"/>
      <c r="C13" s="72"/>
      <c r="D13" s="72"/>
      <c r="E13" s="72"/>
      <c r="F13" s="72"/>
      <c r="G13" s="72"/>
      <c r="H13" s="72"/>
      <c r="I13" s="72"/>
      <c r="J13" s="72"/>
      <c r="K13" s="72"/>
      <c r="L13" s="72"/>
      <c r="M13" s="72"/>
      <c r="N13" s="72"/>
      <c r="O13" s="72"/>
      <c r="P13" s="72"/>
      <c r="Q13" s="72"/>
      <c r="R13" s="72"/>
      <c r="S13" s="72"/>
      <c r="T13" s="72"/>
      <c r="U13" s="8">
        <f t="shared" si="0"/>
        <v>0</v>
      </c>
      <c r="AH13" s="3"/>
    </row>
    <row r="14" spans="1:34" ht="14.25" customHeight="1" x14ac:dyDescent="0.25">
      <c r="A14" s="111"/>
      <c r="B14" s="72"/>
      <c r="C14" s="72"/>
      <c r="D14" s="72"/>
      <c r="E14" s="72"/>
      <c r="F14" s="72"/>
      <c r="G14" s="72"/>
      <c r="H14" s="72"/>
      <c r="I14" s="72"/>
      <c r="J14" s="72"/>
      <c r="K14" s="72"/>
      <c r="L14" s="72"/>
      <c r="M14" s="72"/>
      <c r="N14" s="72"/>
      <c r="O14" s="72"/>
      <c r="P14" s="72"/>
      <c r="Q14" s="72"/>
      <c r="R14" s="72"/>
      <c r="S14" s="72"/>
      <c r="T14" s="72"/>
      <c r="U14" s="8">
        <f t="shared" si="0"/>
        <v>0</v>
      </c>
      <c r="AH14" s="3"/>
    </row>
    <row r="15" spans="1:34" ht="14.25" customHeight="1" x14ac:dyDescent="0.25">
      <c r="A15" s="111"/>
      <c r="B15" s="72"/>
      <c r="C15" s="72"/>
      <c r="D15" s="72"/>
      <c r="E15" s="72"/>
      <c r="F15" s="72"/>
      <c r="G15" s="72"/>
      <c r="H15" s="72"/>
      <c r="I15" s="72"/>
      <c r="J15" s="72"/>
      <c r="K15" s="72"/>
      <c r="L15" s="72"/>
      <c r="M15" s="72"/>
      <c r="N15" s="72"/>
      <c r="O15" s="72"/>
      <c r="P15" s="72"/>
      <c r="Q15" s="72"/>
      <c r="R15" s="72"/>
      <c r="S15" s="72"/>
      <c r="T15" s="72"/>
      <c r="U15" s="8">
        <f t="shared" si="0"/>
        <v>0</v>
      </c>
      <c r="AH15" s="3"/>
    </row>
    <row r="16" spans="1:34" ht="14.25" customHeight="1" x14ac:dyDescent="0.25">
      <c r="A16" s="111"/>
      <c r="B16" s="72"/>
      <c r="C16" s="72"/>
      <c r="D16" s="72"/>
      <c r="E16" s="72"/>
      <c r="F16" s="72"/>
      <c r="G16" s="72"/>
      <c r="H16" s="72"/>
      <c r="I16" s="72"/>
      <c r="J16" s="72"/>
      <c r="K16" s="72"/>
      <c r="L16" s="72"/>
      <c r="M16" s="72"/>
      <c r="N16" s="72"/>
      <c r="O16" s="72"/>
      <c r="P16" s="72"/>
      <c r="Q16" s="72"/>
      <c r="R16" s="72"/>
      <c r="S16" s="72"/>
      <c r="T16" s="72"/>
      <c r="U16" s="8">
        <f t="shared" si="0"/>
        <v>0</v>
      </c>
      <c r="AH16" s="3"/>
    </row>
    <row r="17" spans="1:34" ht="14.25" customHeight="1" x14ac:dyDescent="0.25">
      <c r="A17" s="111"/>
      <c r="B17" s="72"/>
      <c r="C17" s="76"/>
      <c r="D17" s="76"/>
      <c r="E17" s="76"/>
      <c r="F17" s="76"/>
      <c r="G17" s="76"/>
      <c r="H17" s="76"/>
      <c r="I17" s="76"/>
      <c r="J17" s="76"/>
      <c r="K17" s="76"/>
      <c r="L17" s="76"/>
      <c r="M17" s="76"/>
      <c r="N17" s="76"/>
      <c r="O17" s="76"/>
      <c r="P17" s="76"/>
      <c r="Q17" s="76"/>
      <c r="R17" s="76"/>
      <c r="S17" s="76"/>
      <c r="T17" s="76"/>
      <c r="U17" s="8">
        <f t="shared" si="0"/>
        <v>0</v>
      </c>
      <c r="AH17" s="3"/>
    </row>
    <row r="18" spans="1:34" ht="14.25" customHeight="1" x14ac:dyDescent="0.25">
      <c r="A18" s="111"/>
      <c r="B18" s="72"/>
      <c r="C18" s="72"/>
      <c r="D18" s="72"/>
      <c r="E18" s="72"/>
      <c r="F18" s="72"/>
      <c r="G18" s="72"/>
      <c r="H18" s="72"/>
      <c r="I18" s="72"/>
      <c r="J18" s="72"/>
      <c r="K18" s="72"/>
      <c r="L18" s="72"/>
      <c r="M18" s="72"/>
      <c r="N18" s="72"/>
      <c r="O18" s="72"/>
      <c r="P18" s="72"/>
      <c r="Q18" s="72"/>
      <c r="R18" s="72"/>
      <c r="S18" s="72"/>
      <c r="T18" s="72"/>
      <c r="U18" s="8">
        <f t="shared" si="0"/>
        <v>0</v>
      </c>
      <c r="AH18" s="3"/>
    </row>
    <row r="19" spans="1:34" ht="14.25" customHeight="1" x14ac:dyDescent="0.25">
      <c r="A19" s="111"/>
      <c r="B19" s="72"/>
      <c r="C19" s="72"/>
      <c r="D19" s="72"/>
      <c r="E19" s="72"/>
      <c r="F19" s="72"/>
      <c r="G19" s="72"/>
      <c r="H19" s="72"/>
      <c r="I19" s="72"/>
      <c r="J19" s="72"/>
      <c r="K19" s="72"/>
      <c r="L19" s="72"/>
      <c r="M19" s="72"/>
      <c r="N19" s="72"/>
      <c r="O19" s="72"/>
      <c r="P19" s="72"/>
      <c r="Q19" s="72"/>
      <c r="R19" s="72"/>
      <c r="S19" s="72"/>
      <c r="T19" s="72"/>
      <c r="U19" s="8">
        <f t="shared" si="0"/>
        <v>0</v>
      </c>
      <c r="AH19" s="3"/>
    </row>
    <row r="20" spans="1:34" ht="14.25" customHeight="1" x14ac:dyDescent="0.25">
      <c r="A20" s="111"/>
      <c r="B20" s="72"/>
      <c r="C20" s="72"/>
      <c r="D20" s="72"/>
      <c r="E20" s="72"/>
      <c r="F20" s="72"/>
      <c r="G20" s="72"/>
      <c r="H20" s="72"/>
      <c r="I20" s="72"/>
      <c r="J20" s="72"/>
      <c r="K20" s="72"/>
      <c r="L20" s="72"/>
      <c r="M20" s="72"/>
      <c r="N20" s="72"/>
      <c r="O20" s="72"/>
      <c r="P20" s="72"/>
      <c r="Q20" s="72"/>
      <c r="R20" s="72"/>
      <c r="S20" s="72"/>
      <c r="T20" s="72"/>
      <c r="U20" s="8">
        <f t="shared" si="0"/>
        <v>0</v>
      </c>
      <c r="AH20" s="3"/>
    </row>
    <row r="21" spans="1:34" ht="14.25" customHeight="1" x14ac:dyDescent="0.25">
      <c r="A21" s="111"/>
      <c r="B21" s="72"/>
      <c r="C21" s="72"/>
      <c r="D21" s="72"/>
      <c r="E21" s="72"/>
      <c r="F21" s="72"/>
      <c r="G21" s="72"/>
      <c r="H21" s="72"/>
      <c r="I21" s="72"/>
      <c r="J21" s="72"/>
      <c r="K21" s="72"/>
      <c r="L21" s="72"/>
      <c r="M21" s="72"/>
      <c r="N21" s="72"/>
      <c r="O21" s="72"/>
      <c r="P21" s="72"/>
      <c r="Q21" s="72"/>
      <c r="R21" s="72"/>
      <c r="S21" s="72"/>
      <c r="T21" s="72"/>
      <c r="U21" s="8">
        <f t="shared" si="0"/>
        <v>0</v>
      </c>
      <c r="AH21" s="3"/>
    </row>
    <row r="22" spans="1:34" ht="14.25" customHeight="1" x14ac:dyDescent="0.25">
      <c r="A22" s="111"/>
      <c r="B22" s="53"/>
      <c r="C22" s="53"/>
      <c r="D22" s="53"/>
      <c r="E22" s="53"/>
      <c r="F22" s="53"/>
      <c r="G22" s="53"/>
      <c r="H22" s="53"/>
      <c r="I22" s="53"/>
      <c r="J22" s="53"/>
      <c r="K22" s="53"/>
      <c r="L22" s="53"/>
      <c r="M22" s="53"/>
      <c r="N22" s="53"/>
      <c r="O22" s="53"/>
      <c r="P22" s="53"/>
      <c r="Q22" s="53"/>
      <c r="R22" s="53"/>
      <c r="S22" s="53"/>
      <c r="T22" s="53"/>
      <c r="U22" s="8">
        <f t="shared" si="0"/>
        <v>0</v>
      </c>
      <c r="AH22" s="3"/>
    </row>
    <row r="23" spans="1:34" ht="14.25" customHeight="1" x14ac:dyDescent="0.25">
      <c r="A23" s="111"/>
      <c r="B23" s="53"/>
      <c r="C23" s="53"/>
      <c r="D23" s="53"/>
      <c r="E23" s="53"/>
      <c r="F23" s="53"/>
      <c r="G23" s="53"/>
      <c r="H23" s="53"/>
      <c r="I23" s="53"/>
      <c r="J23" s="53"/>
      <c r="K23" s="53"/>
      <c r="L23" s="53"/>
      <c r="M23" s="53"/>
      <c r="N23" s="53"/>
      <c r="O23" s="53"/>
      <c r="P23" s="53"/>
      <c r="Q23" s="53"/>
      <c r="R23" s="53"/>
      <c r="S23" s="53"/>
      <c r="T23" s="53"/>
      <c r="U23" s="8">
        <f t="shared" si="0"/>
        <v>0</v>
      </c>
      <c r="AH23" s="3"/>
    </row>
    <row r="24" spans="1:34" ht="14.25" customHeight="1" x14ac:dyDescent="0.25">
      <c r="A24" s="111"/>
      <c r="B24" s="53"/>
      <c r="C24" s="53"/>
      <c r="D24" s="53"/>
      <c r="E24" s="53"/>
      <c r="F24" s="53"/>
      <c r="G24" s="53"/>
      <c r="H24" s="53"/>
      <c r="I24" s="53"/>
      <c r="J24" s="53"/>
      <c r="K24" s="53"/>
      <c r="L24" s="53"/>
      <c r="M24" s="53"/>
      <c r="N24" s="53"/>
      <c r="O24" s="53"/>
      <c r="P24" s="53"/>
      <c r="Q24" s="53"/>
      <c r="R24" s="53"/>
      <c r="S24" s="53"/>
      <c r="T24" s="53"/>
      <c r="U24" s="8">
        <f t="shared" si="0"/>
        <v>0</v>
      </c>
      <c r="AH24" s="3"/>
    </row>
    <row r="25" spans="1:34" ht="14.25" customHeight="1" x14ac:dyDescent="0.25">
      <c r="A25" s="111"/>
      <c r="B25" s="53"/>
      <c r="C25" s="53"/>
      <c r="D25" s="53"/>
      <c r="E25" s="53"/>
      <c r="F25" s="53"/>
      <c r="G25" s="53"/>
      <c r="H25" s="53"/>
      <c r="I25" s="53"/>
      <c r="J25" s="53"/>
      <c r="K25" s="53"/>
      <c r="L25" s="53"/>
      <c r="M25" s="53"/>
      <c r="N25" s="53"/>
      <c r="O25" s="53"/>
      <c r="P25" s="53"/>
      <c r="Q25" s="53"/>
      <c r="R25" s="53"/>
      <c r="S25" s="53"/>
      <c r="T25" s="53"/>
      <c r="U25" s="8">
        <f t="shared" si="0"/>
        <v>0</v>
      </c>
      <c r="AH25" s="3"/>
    </row>
    <row r="26" spans="1:34" ht="14.25" customHeight="1" x14ac:dyDescent="0.25">
      <c r="A26" s="111"/>
      <c r="B26" s="53"/>
      <c r="C26" s="53"/>
      <c r="D26" s="53"/>
      <c r="E26" s="53"/>
      <c r="F26" s="53"/>
      <c r="G26" s="53"/>
      <c r="H26" s="53"/>
      <c r="I26" s="53"/>
      <c r="J26" s="53"/>
      <c r="K26" s="53"/>
      <c r="L26" s="53"/>
      <c r="M26" s="53"/>
      <c r="N26" s="53"/>
      <c r="O26" s="53"/>
      <c r="P26" s="53"/>
      <c r="Q26" s="53"/>
      <c r="R26" s="53"/>
      <c r="S26" s="53"/>
      <c r="T26" s="53"/>
      <c r="U26" s="8">
        <f t="shared" si="0"/>
        <v>0</v>
      </c>
      <c r="AH26" s="3"/>
    </row>
    <row r="27" spans="1:34" ht="14.25" customHeight="1" x14ac:dyDescent="0.25">
      <c r="A27" s="111"/>
      <c r="B27" s="53"/>
      <c r="C27" s="53"/>
      <c r="D27" s="53"/>
      <c r="E27" s="53"/>
      <c r="F27" s="53"/>
      <c r="G27" s="53"/>
      <c r="H27" s="53"/>
      <c r="I27" s="53"/>
      <c r="J27" s="53"/>
      <c r="K27" s="53"/>
      <c r="L27" s="53"/>
      <c r="M27" s="53"/>
      <c r="N27" s="53"/>
      <c r="O27" s="53"/>
      <c r="P27" s="53"/>
      <c r="Q27" s="53"/>
      <c r="R27" s="53"/>
      <c r="S27" s="53"/>
      <c r="T27" s="53"/>
      <c r="U27" s="8">
        <f t="shared" si="0"/>
        <v>0</v>
      </c>
      <c r="AH27" s="3"/>
    </row>
    <row r="28" spans="1:34" ht="14.25" customHeight="1" x14ac:dyDescent="0.25">
      <c r="A28" s="111"/>
      <c r="B28" s="53"/>
      <c r="C28" s="53"/>
      <c r="D28" s="53"/>
      <c r="E28" s="53"/>
      <c r="F28" s="53"/>
      <c r="G28" s="53"/>
      <c r="H28" s="53"/>
      <c r="I28" s="53"/>
      <c r="J28" s="53"/>
      <c r="K28" s="53"/>
      <c r="L28" s="53"/>
      <c r="M28" s="53"/>
      <c r="N28" s="53"/>
      <c r="O28" s="53"/>
      <c r="P28" s="53"/>
      <c r="Q28" s="53"/>
      <c r="R28" s="53"/>
      <c r="S28" s="53"/>
      <c r="T28" s="53"/>
      <c r="U28" s="8">
        <f t="shared" si="0"/>
        <v>0</v>
      </c>
      <c r="AH28" s="3"/>
    </row>
    <row r="29" spans="1:34" ht="14.25" customHeight="1" x14ac:dyDescent="0.25">
      <c r="A29" s="111"/>
      <c r="B29" s="53"/>
      <c r="C29" s="53"/>
      <c r="D29" s="53"/>
      <c r="E29" s="53"/>
      <c r="F29" s="53"/>
      <c r="G29" s="53"/>
      <c r="H29" s="53"/>
      <c r="I29" s="53"/>
      <c r="J29" s="53"/>
      <c r="K29" s="53"/>
      <c r="L29" s="53"/>
      <c r="M29" s="53"/>
      <c r="N29" s="53"/>
      <c r="O29" s="53"/>
      <c r="P29" s="53"/>
      <c r="Q29" s="53"/>
      <c r="R29" s="53"/>
      <c r="S29" s="53"/>
      <c r="T29" s="53"/>
      <c r="U29" s="8">
        <f t="shared" si="0"/>
        <v>0</v>
      </c>
      <c r="AH29" s="3"/>
    </row>
    <row r="30" spans="1:34" ht="14.25" customHeight="1" x14ac:dyDescent="0.25">
      <c r="A30" s="111"/>
      <c r="B30" s="53"/>
      <c r="C30" s="53"/>
      <c r="D30" s="53"/>
      <c r="E30" s="53"/>
      <c r="F30" s="53"/>
      <c r="G30" s="53"/>
      <c r="H30" s="53"/>
      <c r="I30" s="53"/>
      <c r="J30" s="53"/>
      <c r="K30" s="53"/>
      <c r="L30" s="53"/>
      <c r="M30" s="53"/>
      <c r="N30" s="53"/>
      <c r="O30" s="53"/>
      <c r="P30" s="53"/>
      <c r="Q30" s="53"/>
      <c r="R30" s="53"/>
      <c r="S30" s="53"/>
      <c r="T30" s="53"/>
      <c r="U30" s="8">
        <f t="shared" si="0"/>
        <v>0</v>
      </c>
      <c r="AH30" s="3"/>
    </row>
    <row r="31" spans="1:34" ht="14.25" customHeight="1" x14ac:dyDescent="0.25">
      <c r="A31" s="111"/>
      <c r="B31" s="53"/>
      <c r="C31" s="53"/>
      <c r="D31" s="53"/>
      <c r="E31" s="53"/>
      <c r="F31" s="53"/>
      <c r="G31" s="53"/>
      <c r="H31" s="53"/>
      <c r="I31" s="53"/>
      <c r="J31" s="53"/>
      <c r="K31" s="53"/>
      <c r="L31" s="53"/>
      <c r="M31" s="53"/>
      <c r="N31" s="53"/>
      <c r="O31" s="53"/>
      <c r="P31" s="53"/>
      <c r="Q31" s="53"/>
      <c r="R31" s="53"/>
      <c r="S31" s="53"/>
      <c r="T31" s="53"/>
      <c r="U31" s="8">
        <f t="shared" si="0"/>
        <v>0</v>
      </c>
      <c r="AH31" s="3"/>
    </row>
    <row r="32" spans="1:34" ht="14.25" customHeight="1" x14ac:dyDescent="0.25">
      <c r="A32" s="112" t="s">
        <v>21</v>
      </c>
      <c r="B32" s="8">
        <f>SUM(B8:B31)</f>
        <v>0</v>
      </c>
      <c r="C32" s="8">
        <f t="shared" ref="C32:T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2" t="e">
        <f>SUM(U8:U31)/COUNT(B8:B31)</f>
        <v>#DIV/0!</v>
      </c>
      <c r="AH32" s="3"/>
    </row>
    <row r="33" spans="1:34" ht="14.25" customHeight="1" x14ac:dyDescent="0.25">
      <c r="A33" s="24" t="s">
        <v>22</v>
      </c>
      <c r="B33" s="8" t="e">
        <f>B32/COUNT(B8:B31)*100</f>
        <v>#DIV/0!</v>
      </c>
      <c r="C33" s="8" t="e">
        <f t="shared" ref="C33:T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3"/>
      <c r="AH33" s="3"/>
    </row>
    <row r="34" spans="1:34" ht="14.25" customHeight="1" x14ac:dyDescent="0.25"/>
    <row r="35" spans="1:34" ht="14.25" customHeight="1" x14ac:dyDescent="0.25">
      <c r="A35" s="19" t="s">
        <v>12</v>
      </c>
      <c r="B35" s="11"/>
      <c r="C35" s="11"/>
      <c r="D35" s="11"/>
      <c r="E35" s="11"/>
      <c r="F35" s="11"/>
      <c r="G35" s="11"/>
      <c r="H35" s="11"/>
      <c r="I35" s="11"/>
      <c r="J35" s="11"/>
      <c r="K35" s="11"/>
      <c r="L35" s="11"/>
      <c r="M35" s="11"/>
      <c r="N35" s="11"/>
      <c r="O35" s="11"/>
      <c r="P35" s="12"/>
      <c r="R35" s="98" t="s">
        <v>13</v>
      </c>
      <c r="S35" s="99"/>
      <c r="T35" s="99"/>
      <c r="U35" s="100"/>
      <c r="AH35" s="3"/>
    </row>
    <row r="36" spans="1:34" ht="14.25" customHeight="1" x14ac:dyDescent="0.25">
      <c r="A36" s="13"/>
      <c r="B36" s="14"/>
      <c r="C36" s="14"/>
      <c r="D36" s="14"/>
      <c r="E36" s="14"/>
      <c r="F36" s="14"/>
      <c r="G36" s="14"/>
      <c r="H36" s="14"/>
      <c r="I36" s="14"/>
      <c r="J36" s="14"/>
      <c r="K36" s="14"/>
      <c r="L36" s="14"/>
      <c r="M36" s="14"/>
      <c r="N36" s="14"/>
      <c r="O36" s="14"/>
      <c r="P36" s="15"/>
      <c r="R36" s="101" t="s">
        <v>14</v>
      </c>
      <c r="S36" s="102"/>
      <c r="T36" s="96"/>
      <c r="U36" s="97"/>
      <c r="AH36" s="3"/>
    </row>
    <row r="37" spans="1:34" ht="14.25" customHeight="1" x14ac:dyDescent="0.25">
      <c r="A37" s="13"/>
      <c r="B37" s="14"/>
      <c r="C37" s="14"/>
      <c r="D37" s="14"/>
      <c r="E37" s="14"/>
      <c r="F37" s="14"/>
      <c r="G37" s="14"/>
      <c r="H37" s="14"/>
      <c r="I37" s="14"/>
      <c r="J37" s="14"/>
      <c r="K37" s="14"/>
      <c r="L37" s="14"/>
      <c r="M37" s="14"/>
      <c r="N37" s="14"/>
      <c r="O37" s="14"/>
      <c r="P37" s="15"/>
      <c r="R37" s="103" t="s">
        <v>15</v>
      </c>
      <c r="S37" s="104"/>
      <c r="T37" s="96"/>
      <c r="U37" s="97"/>
      <c r="AH37" s="3"/>
    </row>
    <row r="38" spans="1:34" ht="14.25" customHeight="1" x14ac:dyDescent="0.25">
      <c r="A38" s="13"/>
      <c r="B38" s="14"/>
      <c r="C38" s="14"/>
      <c r="D38" s="14"/>
      <c r="E38" s="14"/>
      <c r="F38" s="14"/>
      <c r="G38" s="14"/>
      <c r="H38" s="14"/>
      <c r="I38" s="14"/>
      <c r="J38" s="14"/>
      <c r="K38" s="14"/>
      <c r="L38" s="14"/>
      <c r="M38" s="14"/>
      <c r="N38" s="14"/>
      <c r="O38" s="14"/>
      <c r="P38" s="15"/>
      <c r="R38" s="105" t="s">
        <v>16</v>
      </c>
      <c r="S38" s="106"/>
      <c r="T38" s="96"/>
      <c r="U38" s="97"/>
      <c r="AH38" s="3"/>
    </row>
    <row r="39" spans="1:34" ht="14.25" customHeight="1" x14ac:dyDescent="0.25">
      <c r="A39" s="13"/>
      <c r="B39" s="14"/>
      <c r="C39" s="14"/>
      <c r="D39" s="14"/>
      <c r="E39" s="14"/>
      <c r="F39" s="14"/>
      <c r="G39" s="14"/>
      <c r="H39" s="14"/>
      <c r="I39" s="14"/>
      <c r="J39" s="14"/>
      <c r="K39" s="14"/>
      <c r="L39" s="14"/>
      <c r="M39" s="14"/>
      <c r="N39" s="14"/>
      <c r="O39" s="14"/>
      <c r="P39" s="15"/>
      <c r="R39" s="107" t="s">
        <v>17</v>
      </c>
      <c r="S39" s="108"/>
      <c r="T39" s="96"/>
      <c r="U39" s="97"/>
      <c r="AH39" s="3"/>
    </row>
    <row r="40" spans="1:34" ht="14.25" customHeight="1" x14ac:dyDescent="0.25">
      <c r="A40" s="13"/>
      <c r="B40" s="14"/>
      <c r="C40" s="14"/>
      <c r="D40" s="14"/>
      <c r="E40" s="14"/>
      <c r="F40" s="14"/>
      <c r="G40" s="14"/>
      <c r="H40" s="14"/>
      <c r="I40" s="14"/>
      <c r="J40" s="14"/>
      <c r="K40" s="14"/>
      <c r="L40" s="14"/>
      <c r="M40" s="14"/>
      <c r="N40" s="14"/>
      <c r="O40" s="14"/>
      <c r="P40" s="15"/>
      <c r="R40" s="92" t="s">
        <v>18</v>
      </c>
      <c r="S40" s="93"/>
      <c r="T40" s="96"/>
      <c r="U40" s="97"/>
      <c r="AH40" s="3"/>
    </row>
    <row r="41" spans="1:34" ht="14.25" customHeight="1" x14ac:dyDescent="0.25">
      <c r="A41" s="16"/>
      <c r="B41" s="17"/>
      <c r="C41" s="17"/>
      <c r="D41" s="17"/>
      <c r="E41" s="17"/>
      <c r="F41" s="17"/>
      <c r="G41" s="17"/>
      <c r="H41" s="17"/>
      <c r="I41" s="17"/>
      <c r="J41" s="17"/>
      <c r="K41" s="17"/>
      <c r="L41" s="17"/>
      <c r="M41" s="17"/>
      <c r="N41" s="17"/>
      <c r="O41" s="17"/>
      <c r="P41" s="18"/>
      <c r="R41" s="94" t="s">
        <v>19</v>
      </c>
      <c r="S41" s="95"/>
      <c r="T41" s="96"/>
      <c r="U41" s="97"/>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U32:U33"/>
    <mergeCell ref="R35:U35"/>
    <mergeCell ref="R36:S36"/>
    <mergeCell ref="T36:U36"/>
    <mergeCell ref="R37:S37"/>
    <mergeCell ref="T37:U37"/>
    <mergeCell ref="R41:S41"/>
    <mergeCell ref="T41:U41"/>
    <mergeCell ref="R38:S38"/>
    <mergeCell ref="T38:U38"/>
    <mergeCell ref="R39:S39"/>
    <mergeCell ref="T39:U39"/>
    <mergeCell ref="R40:S40"/>
    <mergeCell ref="T40:U40"/>
  </mergeCells>
  <conditionalFormatting sqref="U8:U31">
    <cfRule type="cellIs" dxfId="311" priority="7" operator="greaterThanOrEqual">
      <formula>90</formula>
    </cfRule>
    <cfRule type="cellIs" dxfId="310" priority="8" operator="between">
      <formula>80</formula>
      <formula>89.99</formula>
    </cfRule>
    <cfRule type="cellIs" dxfId="309" priority="9" operator="between">
      <formula>70</formula>
      <formula>79.99</formula>
    </cfRule>
    <cfRule type="cellIs" dxfId="308" priority="10" operator="between">
      <formula>60</formula>
      <formula>69.99</formula>
    </cfRule>
    <cfRule type="cellIs" dxfId="307" priority="11" operator="between">
      <formula>50</formula>
      <formula>59.99</formula>
    </cfRule>
    <cfRule type="cellIs" dxfId="306" priority="12" operator="lessThanOrEqual">
      <formula>49.99</formula>
    </cfRule>
  </conditionalFormatting>
  <conditionalFormatting sqref="B33:T33">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B41"/>
  <sheetViews>
    <sheetView showGridLines="0" workbookViewId="0"/>
  </sheetViews>
  <sheetFormatPr defaultRowHeight="15" x14ac:dyDescent="0.25"/>
  <cols>
    <col min="1" max="1" width="26.140625" style="3" customWidth="1"/>
    <col min="2" max="28" width="7.140625" style="3" customWidth="1"/>
    <col min="29" max="16384" width="9.140625" style="3"/>
  </cols>
  <sheetData>
    <row r="1" spans="1:28" s="10" customFormat="1" ht="14.25" customHeight="1" x14ac:dyDescent="0.25">
      <c r="A1" s="23" t="s">
        <v>20</v>
      </c>
    </row>
    <row r="2" spans="1:28" s="10" customFormat="1" ht="14.25" customHeight="1" x14ac:dyDescent="0.25">
      <c r="A2" s="10" t="s">
        <v>149</v>
      </c>
      <c r="B2" s="78"/>
      <c r="C2" s="78"/>
      <c r="D2" s="78"/>
      <c r="E2" s="78"/>
      <c r="F2" s="78"/>
      <c r="G2" s="78"/>
      <c r="H2" s="78"/>
      <c r="I2" s="78"/>
      <c r="J2" s="78"/>
      <c r="K2" s="78"/>
      <c r="L2" s="78"/>
      <c r="M2" s="78"/>
    </row>
    <row r="3" spans="1:28" s="10" customFormat="1" ht="14.25" customHeight="1" x14ac:dyDescent="0.25">
      <c r="A3" s="10" t="s">
        <v>161</v>
      </c>
    </row>
    <row r="4" spans="1:28" ht="10.5" customHeight="1" x14ac:dyDescent="0.25">
      <c r="A4" s="10"/>
    </row>
    <row r="5" spans="1:28" ht="10.5" customHeight="1" x14ac:dyDescent="0.25">
      <c r="A5" s="10"/>
    </row>
    <row r="6" spans="1:28" s="22" customFormat="1" ht="10.5" customHeight="1" x14ac:dyDescent="0.25">
      <c r="A6" s="20"/>
      <c r="B6" s="20" t="s">
        <v>173</v>
      </c>
      <c r="C6" s="20" t="s">
        <v>173</v>
      </c>
      <c r="D6" s="20" t="s">
        <v>173</v>
      </c>
      <c r="E6" s="20" t="s">
        <v>173</v>
      </c>
      <c r="F6" s="20" t="s">
        <v>173</v>
      </c>
      <c r="G6" s="20" t="s">
        <v>174</v>
      </c>
      <c r="H6" s="20" t="s">
        <v>174</v>
      </c>
      <c r="I6" s="20" t="s">
        <v>174</v>
      </c>
      <c r="J6" s="20" t="s">
        <v>174</v>
      </c>
      <c r="K6" s="20" t="s">
        <v>174</v>
      </c>
      <c r="L6" s="20" t="s">
        <v>174</v>
      </c>
      <c r="M6" s="20" t="s">
        <v>174</v>
      </c>
      <c r="N6" s="20" t="s">
        <v>174</v>
      </c>
      <c r="O6" s="20" t="s">
        <v>174</v>
      </c>
      <c r="P6" s="20" t="s">
        <v>174</v>
      </c>
      <c r="Q6" s="20" t="s">
        <v>174</v>
      </c>
      <c r="R6" s="20" t="s">
        <v>174</v>
      </c>
      <c r="S6" s="20" t="s">
        <v>174</v>
      </c>
      <c r="T6" s="20" t="s">
        <v>174</v>
      </c>
      <c r="U6" s="20" t="s">
        <v>174</v>
      </c>
      <c r="V6" s="20" t="s">
        <v>174</v>
      </c>
      <c r="W6" s="20" t="s">
        <v>174</v>
      </c>
      <c r="X6" s="20" t="s">
        <v>174</v>
      </c>
      <c r="Y6" s="20" t="s">
        <v>175</v>
      </c>
      <c r="Z6" s="20" t="s">
        <v>175</v>
      </c>
      <c r="AA6" s="20" t="s">
        <v>175</v>
      </c>
      <c r="AB6" s="20" t="s">
        <v>175</v>
      </c>
    </row>
    <row r="7" spans="1:28"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row>
    <row r="8" spans="1:28" ht="14.25" customHeight="1" x14ac:dyDescent="0.25">
      <c r="A8" s="111"/>
      <c r="B8" s="60"/>
      <c r="C8" s="60"/>
      <c r="D8" s="60"/>
      <c r="E8" s="60"/>
      <c r="F8" s="60"/>
      <c r="G8" s="60"/>
      <c r="H8" s="60"/>
      <c r="I8" s="60"/>
      <c r="J8" s="60"/>
      <c r="K8" s="60"/>
      <c r="L8" s="60"/>
      <c r="M8" s="60"/>
      <c r="N8" s="60"/>
      <c r="O8" s="60"/>
      <c r="P8" s="60"/>
      <c r="Q8" s="60"/>
      <c r="R8" s="60"/>
      <c r="S8" s="60"/>
      <c r="T8" s="60"/>
      <c r="U8" s="60"/>
      <c r="V8" s="60"/>
      <c r="W8" s="60"/>
      <c r="X8" s="60"/>
      <c r="Y8" s="60"/>
      <c r="Z8" s="60"/>
      <c r="AA8" s="60"/>
      <c r="AB8" s="60"/>
    </row>
    <row r="9" spans="1:28" ht="14.25" customHeight="1" x14ac:dyDescent="0.25">
      <c r="A9" s="111"/>
      <c r="B9" s="60"/>
      <c r="C9" s="60"/>
      <c r="D9" s="60"/>
      <c r="E9" s="60"/>
      <c r="F9" s="60"/>
      <c r="G9" s="60"/>
      <c r="H9" s="60"/>
      <c r="I9" s="60"/>
      <c r="J9" s="60"/>
      <c r="K9" s="60"/>
      <c r="L9" s="60"/>
      <c r="M9" s="60"/>
      <c r="N9" s="60"/>
      <c r="O9" s="60"/>
      <c r="P9" s="60"/>
      <c r="Q9" s="60"/>
      <c r="R9" s="60"/>
      <c r="S9" s="60"/>
      <c r="T9" s="60"/>
      <c r="U9" s="60"/>
      <c r="V9" s="60"/>
      <c r="W9" s="60"/>
      <c r="X9" s="60"/>
      <c r="Y9" s="60"/>
      <c r="Z9" s="60"/>
      <c r="AA9" s="60"/>
      <c r="AB9" s="60"/>
    </row>
    <row r="10" spans="1:28" ht="14.25" customHeight="1" x14ac:dyDescent="0.25">
      <c r="A10" s="111"/>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row>
    <row r="11" spans="1:28" ht="14.25" customHeight="1" x14ac:dyDescent="0.25">
      <c r="A11" s="11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ht="14.25" customHeight="1" x14ac:dyDescent="0.25">
      <c r="A12" s="111"/>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row>
    <row r="13" spans="1:28" ht="14.25" customHeight="1" x14ac:dyDescent="0.25">
      <c r="A13" s="111"/>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row>
    <row r="14" spans="1:28" ht="14.25" customHeight="1" x14ac:dyDescent="0.25">
      <c r="A14" s="111"/>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row>
    <row r="15" spans="1:28" ht="14.25" customHeight="1" x14ac:dyDescent="0.25">
      <c r="A15" s="111"/>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row>
    <row r="16" spans="1:28" ht="14.25" customHeight="1" x14ac:dyDescent="0.25">
      <c r="A16" s="111"/>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row>
    <row r="17" spans="1:28" ht="14.25" customHeight="1" x14ac:dyDescent="0.25">
      <c r="A17" s="11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row>
    <row r="18" spans="1:28" ht="14.25" customHeight="1" x14ac:dyDescent="0.25">
      <c r="A18" s="111"/>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row>
    <row r="19" spans="1:28" ht="14.25" customHeight="1" x14ac:dyDescent="0.25">
      <c r="A19" s="111"/>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row>
    <row r="20" spans="1:28" ht="14.25" customHeight="1" x14ac:dyDescent="0.25">
      <c r="A20" s="11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row>
    <row r="21" spans="1:28" ht="14.25" customHeight="1" x14ac:dyDescent="0.25">
      <c r="A21" s="111"/>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row>
    <row r="22" spans="1:28" ht="14.25" customHeight="1" x14ac:dyDescent="0.25">
      <c r="A22" s="11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row>
    <row r="23" spans="1:28" ht="14.25" customHeight="1" x14ac:dyDescent="0.25">
      <c r="A23" s="111"/>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row>
    <row r="24" spans="1:28" ht="14.25" customHeight="1" x14ac:dyDescent="0.25">
      <c r="A24" s="111"/>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row>
    <row r="25" spans="1:28" ht="14.25" customHeight="1" x14ac:dyDescent="0.25">
      <c r="A25" s="111"/>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row>
    <row r="26" spans="1:28" ht="14.25" customHeight="1" x14ac:dyDescent="0.25">
      <c r="A26" s="111"/>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row>
    <row r="27" spans="1:28" ht="14.25" customHeight="1" x14ac:dyDescent="0.25">
      <c r="A27" s="11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row>
    <row r="28" spans="1:28" ht="14.25" customHeight="1" x14ac:dyDescent="0.25">
      <c r="A28" s="111"/>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row>
    <row r="29" spans="1:28" ht="14.25" customHeight="1" x14ac:dyDescent="0.25">
      <c r="A29" s="11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row>
    <row r="30" spans="1:28" ht="14.25" customHeight="1" x14ac:dyDescent="0.25">
      <c r="A30" s="111"/>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row>
    <row r="31" spans="1:28" ht="14.25" customHeight="1" x14ac:dyDescent="0.25">
      <c r="A31" s="111"/>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row r="32" spans="1:28" ht="14.25" customHeight="1" x14ac:dyDescent="0.25">
      <c r="A32" s="24" t="s">
        <v>21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AB32" si="1">SUM(N8:N31)</f>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row>
    <row r="33" spans="1:28" ht="14.25" customHeight="1" x14ac:dyDescent="0.25">
      <c r="A33" s="24" t="s">
        <v>22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M32/COUNT(M8:M31)*100</f>
        <v>#DIV/0!</v>
      </c>
      <c r="N33" s="8" t="e">
        <f t="shared" ref="N33:AB33" si="3">N32/COUNT(N8:N31)*100</f>
        <v>#DIV/0!</v>
      </c>
      <c r="O33" s="8" t="e">
        <f t="shared" si="3"/>
        <v>#DIV/0!</v>
      </c>
      <c r="P33" s="8" t="e">
        <f t="shared" si="3"/>
        <v>#DIV/0!</v>
      </c>
      <c r="Q33" s="8" t="e">
        <f t="shared" si="3"/>
        <v>#DIV/0!</v>
      </c>
      <c r="R33" s="8" t="e">
        <f>R32/COUNT(R8:R31)*100</f>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 t="shared" si="3"/>
        <v>#DIV/0!</v>
      </c>
    </row>
    <row r="34" spans="1:28" ht="14.25" customHeight="1" x14ac:dyDescent="0.25"/>
    <row r="35" spans="1:28"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2"/>
    </row>
    <row r="36" spans="1:28"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5"/>
    </row>
    <row r="37" spans="1:28"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5"/>
    </row>
    <row r="38" spans="1:28"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5"/>
    </row>
    <row r="39" spans="1:28"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5"/>
    </row>
    <row r="40" spans="1:28"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5"/>
    </row>
    <row r="41" spans="1:28"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8"/>
    </row>
  </sheetData>
  <conditionalFormatting sqref="B33:AB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1P</vt:lpstr>
      <vt:lpstr>1A</vt:lpstr>
      <vt:lpstr>1B</vt:lpstr>
      <vt:lpstr>2P</vt:lpstr>
      <vt:lpstr>2A</vt:lpstr>
      <vt:lpstr>2B</vt:lpstr>
      <vt:lpstr>Benchmark A (1-2)</vt:lpstr>
      <vt:lpstr>Benchmark B (1-2)</vt:lpstr>
      <vt:lpstr>3P</vt:lpstr>
      <vt:lpstr>3A</vt:lpstr>
      <vt:lpstr>3B</vt:lpstr>
      <vt:lpstr>4P</vt:lpstr>
      <vt:lpstr>4A</vt:lpstr>
      <vt:lpstr>4B</vt:lpstr>
      <vt:lpstr>5P</vt:lpstr>
      <vt:lpstr>5A</vt:lpstr>
      <vt:lpstr>5B</vt:lpstr>
      <vt:lpstr>Mid-Course Test A</vt:lpstr>
      <vt:lpstr>Mid-Course Test B</vt:lpstr>
      <vt:lpstr>6P</vt:lpstr>
      <vt:lpstr>6A</vt:lpstr>
      <vt:lpstr>6B</vt:lpstr>
      <vt:lpstr>7P</vt:lpstr>
      <vt:lpstr>7A</vt:lpstr>
      <vt:lpstr>7B</vt:lpstr>
      <vt:lpstr>8P</vt:lpstr>
      <vt:lpstr>8A</vt:lpstr>
      <vt:lpstr>8B</vt:lpstr>
      <vt:lpstr>Benchmark A (6-8)</vt:lpstr>
      <vt:lpstr>Benchmark B (6-8)</vt:lpstr>
      <vt:lpstr>9P</vt:lpstr>
      <vt:lpstr>9A</vt:lpstr>
      <vt:lpstr>9B</vt:lpstr>
      <vt:lpstr>10P</vt:lpstr>
      <vt:lpstr>10A</vt:lpstr>
      <vt:lpstr>10B</vt:lpstr>
      <vt:lpstr>End of Course A</vt:lpstr>
      <vt:lpstr>End of Course B</vt:lpstr>
      <vt:lpstr>Common Core Standards Grade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2014-02-04T04:44:59Z</cp:lastPrinted>
  <dcterms:created xsi:type="dcterms:W3CDTF">2013-11-20T23:20:13Z</dcterms:created>
  <dcterms:modified xsi:type="dcterms:W3CDTF">2014-05-21T02:39:30Z</dcterms:modified>
</cp:coreProperties>
</file>